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firstSheet="10" activeTab="12"/>
  </bookViews>
  <sheets>
    <sheet name="Doria" sheetId="1" r:id="rId1"/>
    <sheet name="Bernini" sheetId="2" r:id="rId2"/>
    <sheet name="Fracassi" sheetId="3" r:id="rId3"/>
    <sheet name="Lanzone" sheetId="4" r:id="rId4"/>
    <sheet name="Miceli" sheetId="5" r:id="rId5"/>
    <sheet name="Piazza" sheetId="6" r:id="rId6"/>
    <sheet name="Dagnino" sheetId="7" r:id="rId7"/>
    <sheet name="Crivello" sheetId="8" r:id="rId8"/>
    <sheet name="Sibilla" sheetId="9" r:id="rId9"/>
    <sheet name="Boero" sheetId="10" r:id="rId10"/>
    <sheet name="Porcile" sheetId="11" r:id="rId11"/>
    <sheet name="Fiorini" sheetId="12" r:id="rId12"/>
    <sheet name="Villa" sheetId="13" r:id="rId13"/>
    <sheet name="Pandolfo" sheetId="14" r:id="rId14"/>
    <sheet name="Gioia" sheetId="15" r:id="rId15"/>
    <sheet name="Lodi" sheetId="16" r:id="rId16"/>
    <sheet name="Nicolella" sheetId="17" r:id="rId17"/>
    <sheet name="riepilogo" sheetId="18" r:id="rId18"/>
    <sheet name="Foglio1" sheetId="19" r:id="rId19"/>
  </sheets>
  <definedNames/>
  <calcPr fullCalcOnLoad="1"/>
</workbook>
</file>

<file path=xl/sharedStrings.xml><?xml version="1.0" encoding="utf-8"?>
<sst xmlns="http://schemas.openxmlformats.org/spreadsheetml/2006/main" count="516" uniqueCount="194">
  <si>
    <t>COMUNE DI GENOVA - SEGRETERIA ORGANI ISTITUZIONALI</t>
  </si>
  <si>
    <t>TOTALI</t>
  </si>
  <si>
    <t xml:space="preserve">ASSESSORE </t>
  </si>
  <si>
    <t>destinazione</t>
  </si>
  <si>
    <t>data</t>
  </si>
  <si>
    <t>Spese di viaggio documentate vettore (treno, bus, aereo, pedaggio auto ecc.)</t>
  </si>
  <si>
    <t>Rimborsi per indennità chilometrica (1/5 costo del combustibile per i KM)</t>
  </si>
  <si>
    <t xml:space="preserve">Rimborsi per spese di soggiorno (vitto, pernotto ecc.)  </t>
  </si>
  <si>
    <t>Spese noleggio auto</t>
  </si>
  <si>
    <t>rimborsi ex art 84 comma 3 D.lgs. 267/2000 *(vedi nota in calce)</t>
  </si>
  <si>
    <t xml:space="preserve">Biglietteria per spese di vettore tramite agenzia prenotazione viaggi </t>
  </si>
  <si>
    <t>N.B. * RIMBORSI DOVUTI (ART. 84 C. 3 TUEL) PER L'ASSESSORE CHE RISIEDE FUORI DAL COMUNE (TRAGITTO CASA-COMUNE)</t>
  </si>
  <si>
    <t>Assessore</t>
  </si>
  <si>
    <t>Doria</t>
  </si>
  <si>
    <t>Miceli</t>
  </si>
  <si>
    <t>Dagnino</t>
  </si>
  <si>
    <t>Crivello</t>
  </si>
  <si>
    <t>Sibilla</t>
  </si>
  <si>
    <t>Boero</t>
  </si>
  <si>
    <t>Fiorini</t>
  </si>
  <si>
    <t>Consigliere</t>
  </si>
  <si>
    <t>Assessore- Consigliere</t>
  </si>
  <si>
    <t>Lanzone Isabella</t>
  </si>
  <si>
    <t>Doria Marco</t>
  </si>
  <si>
    <t>Bernini Stefano</t>
  </si>
  <si>
    <t>Miceli Francesco</t>
  </si>
  <si>
    <t>Dagnino Anna Maria</t>
  </si>
  <si>
    <t>Crivello Giovanni</t>
  </si>
  <si>
    <t>Sibilla Carla</t>
  </si>
  <si>
    <t>Boero Pino</t>
  </si>
  <si>
    <t>Fiorini Elena</t>
  </si>
  <si>
    <t>SINDACO</t>
  </si>
  <si>
    <t xml:space="preserve">Biglietteria per spese di vettore e pernotto tramite agenzia prenotazione viaggi </t>
  </si>
  <si>
    <t>Lanzone</t>
  </si>
  <si>
    <t>Presidente Consiglio Comunale</t>
  </si>
  <si>
    <t>m</t>
  </si>
  <si>
    <t xml:space="preserve"> </t>
  </si>
  <si>
    <t>Fracassi Emanuela</t>
  </si>
  <si>
    <t xml:space="preserve"> *Delegato dal sindaco in rappresentanza della Civica Amministrazione  </t>
  </si>
  <si>
    <t xml:space="preserve">Sindaco </t>
  </si>
  <si>
    <t>n° Viaggi</t>
  </si>
  <si>
    <t>n° viaggi</t>
  </si>
  <si>
    <t>Piazza Emanuele</t>
  </si>
  <si>
    <t>Piazza</t>
  </si>
  <si>
    <t>* TRASFERTA NON EFFETTUATA PER PROBLEMI ALITALIA</t>
  </si>
  <si>
    <t>Porcile</t>
  </si>
  <si>
    <t>Porcile Italo</t>
  </si>
  <si>
    <t>* TRASFERTA NON EFFETTUATA PER PROBLEMI TECNICI AEROPORTO  CRISTOFORO COLOMBO</t>
  </si>
  <si>
    <t>Roma</t>
  </si>
  <si>
    <t>13.01.2016</t>
  </si>
  <si>
    <t>24.01.2016</t>
  </si>
  <si>
    <t>Torino</t>
  </si>
  <si>
    <t>25.01.2016</t>
  </si>
  <si>
    <t>10.02.2016</t>
  </si>
  <si>
    <t>3-6.03.2016</t>
  </si>
  <si>
    <t>Udine</t>
  </si>
  <si>
    <t>Roma (annullata)</t>
  </si>
  <si>
    <t>18.02.2016</t>
  </si>
  <si>
    <t xml:space="preserve">Roma </t>
  </si>
  <si>
    <t>24.02.2016</t>
  </si>
  <si>
    <t>Gioia Alfonso</t>
  </si>
  <si>
    <t>12-14.02.2016</t>
  </si>
  <si>
    <t>02.03.2016</t>
  </si>
  <si>
    <t>16.03.2016</t>
  </si>
  <si>
    <t>07.03.2016</t>
  </si>
  <si>
    <t>05.04.2016</t>
  </si>
  <si>
    <t>Firenze</t>
  </si>
  <si>
    <t>28.01.2016</t>
  </si>
  <si>
    <t>Pisa</t>
  </si>
  <si>
    <t>23.02.2016</t>
  </si>
  <si>
    <t>18.03.2016</t>
  </si>
  <si>
    <t>Piacenza</t>
  </si>
  <si>
    <t>14.04.2016</t>
  </si>
  <si>
    <t>Genn/febbraio</t>
  </si>
  <si>
    <t>02.02.2016</t>
  </si>
  <si>
    <t>Pandolfo</t>
  </si>
  <si>
    <t>Borzonasca</t>
  </si>
  <si>
    <t>13.02.2016</t>
  </si>
  <si>
    <t xml:space="preserve">Milano </t>
  </si>
  <si>
    <t>09.03.2016</t>
  </si>
  <si>
    <t>27.04.2016</t>
  </si>
  <si>
    <t>07.04.2016</t>
  </si>
  <si>
    <t>Pavia</t>
  </si>
  <si>
    <t>24.04.,2016</t>
  </si>
  <si>
    <t>Mosca</t>
  </si>
  <si>
    <t>7-14.05.2016</t>
  </si>
  <si>
    <t>05.05.2016</t>
  </si>
  <si>
    <t>30.05.2016</t>
  </si>
  <si>
    <t>Marzo/aprile</t>
  </si>
  <si>
    <t>11/13.4.2016</t>
  </si>
  <si>
    <t>Amsterdam*</t>
  </si>
  <si>
    <t>ANNULLATA</t>
  </si>
  <si>
    <t>*annullata per sopraggiunti impegni istituzionali</t>
  </si>
  <si>
    <t>Roma*</t>
  </si>
  <si>
    <t>*</t>
  </si>
  <si>
    <t xml:space="preserve">*rinviata </t>
  </si>
  <si>
    <t>08.06.2016</t>
  </si>
  <si>
    <t>14.06.2016</t>
  </si>
  <si>
    <t>26.05.2016</t>
  </si>
  <si>
    <t>Roma/Palermo</t>
  </si>
  <si>
    <t>11-13/5/16</t>
  </si>
  <si>
    <t>04.07.2016</t>
  </si>
  <si>
    <t>Parigi/Canada</t>
  </si>
  <si>
    <t>03-11/07/2016</t>
  </si>
  <si>
    <t>Barcellona</t>
  </si>
  <si>
    <t>11-12/07/2016</t>
  </si>
  <si>
    <t>16.06.2016</t>
  </si>
  <si>
    <t>Pandolfo Alberto</t>
  </si>
  <si>
    <t>21.07.2016</t>
  </si>
  <si>
    <t>25.07.2016</t>
  </si>
  <si>
    <t>12.07.2016</t>
  </si>
  <si>
    <t>19.07.2016</t>
  </si>
  <si>
    <t>Maggio/giugno</t>
  </si>
  <si>
    <t>Ekaterinburg</t>
  </si>
  <si>
    <t>9/13.7.2016</t>
  </si>
  <si>
    <t>Roma-Torino</t>
  </si>
  <si>
    <t>22.07.2016</t>
  </si>
  <si>
    <t>27.07.2016</t>
  </si>
  <si>
    <t>Milano</t>
  </si>
  <si>
    <t>03.08.2016</t>
  </si>
  <si>
    <t>13.09.2016</t>
  </si>
  <si>
    <t>Cichero</t>
  </si>
  <si>
    <t>17.07.2016</t>
  </si>
  <si>
    <t>21.09.2016</t>
  </si>
  <si>
    <t>Kazakistan</t>
  </si>
  <si>
    <t>22.09.2016</t>
  </si>
  <si>
    <t>*carta di credito</t>
  </si>
  <si>
    <t>05.10.2016</t>
  </si>
  <si>
    <t xml:space="preserve">Firenze </t>
  </si>
  <si>
    <t>Luglio/agosto</t>
  </si>
  <si>
    <t>12.09.2016</t>
  </si>
  <si>
    <t>17.10.2016</t>
  </si>
  <si>
    <t>Bari</t>
  </si>
  <si>
    <t>11/12.10.2016</t>
  </si>
  <si>
    <t>07.11.2016</t>
  </si>
  <si>
    <t>13-14-10.2016</t>
  </si>
  <si>
    <t>169,70*</t>
  </si>
  <si>
    <t>16/17.09.2016</t>
  </si>
  <si>
    <t>20.09.2016</t>
  </si>
  <si>
    <t>Bari*</t>
  </si>
  <si>
    <t>*ANNULLATA</t>
  </si>
  <si>
    <t>8/14.10.2016</t>
  </si>
  <si>
    <t>Stoccolma</t>
  </si>
  <si>
    <t>26/28.10.2016</t>
  </si>
  <si>
    <t>10-13/11/2016</t>
  </si>
  <si>
    <t>Lodi Cristina</t>
  </si>
  <si>
    <t>18.10.2016</t>
  </si>
  <si>
    <t>13-14.10.2016</t>
  </si>
  <si>
    <t xml:space="preserve">Parigi </t>
  </si>
  <si>
    <t>1/6.12.2016</t>
  </si>
  <si>
    <t>30.09.2016</t>
  </si>
  <si>
    <t>08.11.2016</t>
  </si>
  <si>
    <t>Biella</t>
  </si>
  <si>
    <t>17/18.11.2016</t>
  </si>
  <si>
    <t>Alessandria</t>
  </si>
  <si>
    <t>24.11.2016</t>
  </si>
  <si>
    <t>5-12-12-2016</t>
  </si>
  <si>
    <t>18-22.11.2016</t>
  </si>
  <si>
    <t>Guangzhou-Cina</t>
  </si>
  <si>
    <t>14.12.2016</t>
  </si>
  <si>
    <t>* TRASFERTA NON EFFETTUATA PER SOPPRAVVENUTI IMPEGNI ISTITUZIONALI</t>
  </si>
  <si>
    <t>4/6.12.2016</t>
  </si>
  <si>
    <t>3/11.7.2016</t>
  </si>
  <si>
    <t>*anticipo per soggiorno Canada 3/11 luglio 300,00</t>
  </si>
  <si>
    <t>*anticipo per soggiorno Kazakistan 8/14 ottobre 400,00</t>
  </si>
  <si>
    <t>30.11.2016</t>
  </si>
  <si>
    <t>300,00+400= 700,00-347,07= 352,93 restituiti il 20.12.2016</t>
  </si>
  <si>
    <t>RENDICONTO RIMBORSI SPESE VIAGGIO E SOGGIORNO -  ANNO  2016 (Situazione aggiornata al 31.12.2016)</t>
  </si>
  <si>
    <t>RENDICONTO RIMBORSI SPESE VIAGGIO E SOGGIORNO     -  ANNO  2016 (Situazione aggiornata al 31.12.2016)</t>
  </si>
  <si>
    <t>RENDICONTO RIMBORSI SPESE VIAGGIO E SOGGIORNO - ANNO  2016 (Situazione aggiornata al      31.12.2016)</t>
  </si>
  <si>
    <t>RENDICONTO RIMBORSI SPESE VIAGGIO E SOGGIORNO - ANNO  2016 (Situazione aggiornata al 31.12.2016)</t>
  </si>
  <si>
    <t>RENDICONTO RIMBORSI SPESE VIAGGIO E SOGGIORNO - ANNO  2016 (Situazione aggiornata al  31.12.2016)</t>
  </si>
  <si>
    <t>RENDICONTO RIMBORSI SPESE VIAGGIO E SOGGIORNO - ANNO 2016 (Situazione aggiornata al 31.12.2016)</t>
  </si>
  <si>
    <t xml:space="preserve">RENDICONTO RIMBORSI SPESE VIAGGIO E SOGGIORNO -  ANNO  2016 (Situazione aggiornata al 31.12.2016)  </t>
  </si>
  <si>
    <t xml:space="preserve">RENDICONTO RIMBORSI SPESE VIAGGIO E SOGGIORNO - ANNO  2016 (Situazione aggiornata al 31.12.2016) </t>
  </si>
  <si>
    <t xml:space="preserve"> RENDICONTO RIMBORSI SPESE VIAGGIO E SOGGIORNO - ANNO  2016 (Situazione aggiornata al 31.12.2016)</t>
  </si>
  <si>
    <t>RENDICONTO RIMBORSI SPESE VIAGGIO E SOGGIORNO - ANNO  2016 (Situazione aggiornata al   31.12.2016)</t>
  </si>
  <si>
    <t>RENDICONTO RIMBORSI SPESE VIAGGIO E SOGGIORNO  - ANNO  2016 (Situazione aggiornata al 31.12.2016)</t>
  </si>
  <si>
    <t>10.12.2016</t>
  </si>
  <si>
    <t xml:space="preserve">                                 </t>
  </si>
  <si>
    <t>19-20.10.2016</t>
  </si>
  <si>
    <t>Bologna</t>
  </si>
  <si>
    <t>1/2.08.2016</t>
  </si>
  <si>
    <t>Villa Claudio</t>
  </si>
  <si>
    <t>Nicolella Clizia</t>
  </si>
  <si>
    <t xml:space="preserve">Fracassi </t>
  </si>
  <si>
    <t xml:space="preserve">Bernini </t>
  </si>
  <si>
    <t xml:space="preserve">Villa </t>
  </si>
  <si>
    <t xml:space="preserve">Gioia </t>
  </si>
  <si>
    <t xml:space="preserve">Lodi </t>
  </si>
  <si>
    <t xml:space="preserve">Nicolella </t>
  </si>
  <si>
    <t>13.12.2016</t>
  </si>
  <si>
    <t>Sett./ottobre</t>
  </si>
  <si>
    <t>Nov.dic.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</si>
</sst>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(* #,##0.00_);_(* \(#,##0.00\);_(* &quot;-&quot;_);_(@_)"/>
    <numFmt numFmtId="170" formatCode="_(* #,##0.000_);_(* \(#,##0.000\);_(* &quot;-&quot;_);_(@_)"/>
    <numFmt numFmtId="171" formatCode="_(* #,##0.0000_);_(* \(#,##0.0000\);_(* &quot;-&quot;_);_(@_)"/>
    <numFmt numFmtId="172" formatCode="_(* #,##0.00000_);_(* \(#,##0.00000\);_(* &quot;-&quot;_);_(@_)"/>
    <numFmt numFmtId="173" formatCode="_(* #,##0.0_);_(* \(#,##0.0\);_(* &quot;-&quot;_);_(@_)"/>
    <numFmt numFmtId="174" formatCode="_(* #,##0.000_);_(* \(#,##0.000\);_(* &quot;-&quot;??_);_(@_)"/>
    <numFmt numFmtId="175" formatCode="mmm\-yyyy"/>
    <numFmt numFmtId="176" formatCode="0.000"/>
    <numFmt numFmtId="177" formatCode="_-* #,##0.000_-;\-* #,##0.000_-;_-* &quot;-&quot;??_-;_-@_-"/>
    <numFmt numFmtId="178" formatCode="_-* #,##0.000_-;\-* #,##0.000_-;_-* &quot;-&quot;?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&quot;€&quot;\ #,##0.00"/>
    <numFmt numFmtId="183" formatCode="#,##0.00_ ;\-#,##0.00\ "/>
    <numFmt numFmtId="184" formatCode="[$-410]dddd\ d\ mmmm\ yyyy"/>
    <numFmt numFmtId="185" formatCode="[$-410]d\-mmm;@"/>
    <numFmt numFmtId="186" formatCode="dd/mm/yy;@"/>
    <numFmt numFmtId="187" formatCode="[$-410]d\ mmmm\ yyyy;@"/>
    <numFmt numFmtId="188" formatCode="0.00;[Red]0.00"/>
    <numFmt numFmtId="189" formatCode="#,##0.00;[Red]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NumberFormat="1" applyFont="1" applyFill="1" applyBorder="1" applyAlignment="1" applyProtection="1">
      <alignment horizontal="right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4" fontId="1" fillId="0" borderId="21" xfId="0" applyNumberFormat="1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14" fontId="0" fillId="0" borderId="11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>
      <alignment horizontal="center"/>
    </xf>
    <xf numFmtId="188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88" fontId="0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89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L24" sqref="L24"/>
    </sheetView>
  </sheetViews>
  <sheetFormatPr defaultColWidth="9.140625" defaultRowHeight="12.75"/>
  <cols>
    <col min="1" max="1" width="11.7109375" style="0" customWidth="1"/>
    <col min="2" max="2" width="15.140625" style="0" customWidth="1"/>
    <col min="3" max="3" width="13.140625" style="0" customWidth="1"/>
    <col min="4" max="4" width="11.8515625" style="0" customWidth="1"/>
    <col min="5" max="5" width="13.28125" style="0" customWidth="1"/>
    <col min="6" max="6" width="10.7109375" style="0" customWidth="1"/>
    <col min="7" max="8" width="11.7109375" style="0" customWidth="1"/>
    <col min="9" max="9" width="11.28125" style="0" customWidth="1"/>
    <col min="10" max="10" width="10.140625" style="0" bestFit="1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5" customHeight="1">
      <c r="A3" s="79" t="s">
        <v>168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39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31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5" t="s">
        <v>41</v>
      </c>
    </row>
    <row r="6" spans="1:11" ht="12.75">
      <c r="A6" s="6" t="s">
        <v>13</v>
      </c>
      <c r="B6" s="6" t="s">
        <v>56</v>
      </c>
      <c r="C6" s="12" t="s">
        <v>52</v>
      </c>
      <c r="D6" s="5">
        <v>159.62</v>
      </c>
      <c r="E6" s="17"/>
      <c r="F6" s="19"/>
      <c r="G6" s="17"/>
      <c r="H6" s="17"/>
      <c r="I6" s="17"/>
      <c r="J6" s="27">
        <f aca="true" t="shared" si="0" ref="J6:J32">SUM(D6:I6)</f>
        <v>159.62</v>
      </c>
      <c r="K6" s="53">
        <v>1</v>
      </c>
    </row>
    <row r="7" spans="1:11" ht="12.75">
      <c r="A7" s="6"/>
      <c r="B7" s="11" t="s">
        <v>58</v>
      </c>
      <c r="C7" s="13" t="s">
        <v>59</v>
      </c>
      <c r="D7" s="5">
        <v>360.62</v>
      </c>
      <c r="E7" s="17"/>
      <c r="F7" s="19"/>
      <c r="G7" s="17">
        <v>105.6</v>
      </c>
      <c r="H7" s="17"/>
      <c r="I7" s="17"/>
      <c r="J7" s="27">
        <f t="shared" si="0"/>
        <v>466.22</v>
      </c>
      <c r="K7" s="53">
        <v>1</v>
      </c>
    </row>
    <row r="8" spans="1:11" ht="12.75">
      <c r="A8" s="6"/>
      <c r="B8" s="6" t="s">
        <v>48</v>
      </c>
      <c r="C8" s="12" t="s">
        <v>62</v>
      </c>
      <c r="D8" s="5">
        <v>142.04</v>
      </c>
      <c r="E8" s="17">
        <v>22</v>
      </c>
      <c r="F8" s="19"/>
      <c r="G8" s="17">
        <v>91.3</v>
      </c>
      <c r="H8" s="17"/>
      <c r="I8" s="17"/>
      <c r="J8" s="27">
        <f t="shared" si="0"/>
        <v>255.33999999999997</v>
      </c>
      <c r="K8" s="53">
        <v>1</v>
      </c>
    </row>
    <row r="9" spans="1:11" ht="12.75">
      <c r="A9" s="11"/>
      <c r="B9" s="11" t="s">
        <v>48</v>
      </c>
      <c r="C9" s="13" t="s">
        <v>63</v>
      </c>
      <c r="D9" s="7">
        <v>250.74</v>
      </c>
      <c r="E9" s="17">
        <v>9</v>
      </c>
      <c r="F9" s="19"/>
      <c r="G9" s="17">
        <v>116.6</v>
      </c>
      <c r="H9" s="17"/>
      <c r="I9" s="17"/>
      <c r="J9" s="27">
        <f t="shared" si="0"/>
        <v>376.34000000000003</v>
      </c>
      <c r="K9" s="53">
        <v>1</v>
      </c>
    </row>
    <row r="10" spans="1:11" ht="12.75">
      <c r="A10" s="11"/>
      <c r="B10" s="3" t="s">
        <v>48</v>
      </c>
      <c r="C10" s="14" t="s">
        <v>65</v>
      </c>
      <c r="D10" s="10">
        <v>178.75</v>
      </c>
      <c r="E10" s="9"/>
      <c r="F10" s="19"/>
      <c r="G10" s="17"/>
      <c r="H10" s="17"/>
      <c r="I10" s="17"/>
      <c r="J10" s="27">
        <f t="shared" si="0"/>
        <v>178.75</v>
      </c>
      <c r="K10" s="53">
        <v>1</v>
      </c>
    </row>
    <row r="11" spans="1:11" ht="12.75">
      <c r="A11" s="11"/>
      <c r="B11" s="3" t="s">
        <v>48</v>
      </c>
      <c r="C11" s="15" t="s">
        <v>80</v>
      </c>
      <c r="D11" s="10">
        <v>527.74</v>
      </c>
      <c r="E11" s="17"/>
      <c r="F11" s="19"/>
      <c r="G11" s="17"/>
      <c r="H11" s="17"/>
      <c r="I11" s="17"/>
      <c r="J11" s="27">
        <f t="shared" si="0"/>
        <v>527.74</v>
      </c>
      <c r="K11" s="53">
        <v>1</v>
      </c>
    </row>
    <row r="12" spans="1:11" ht="12.75">
      <c r="A12" s="11"/>
      <c r="B12" s="3" t="s">
        <v>48</v>
      </c>
      <c r="C12" s="15" t="s">
        <v>101</v>
      </c>
      <c r="D12" s="10">
        <v>353.06</v>
      </c>
      <c r="E12" s="17"/>
      <c r="F12" s="19"/>
      <c r="G12" s="17">
        <v>111.1</v>
      </c>
      <c r="H12" s="17"/>
      <c r="I12" s="17"/>
      <c r="J12" s="27">
        <f t="shared" si="0"/>
        <v>464.15999999999997</v>
      </c>
      <c r="K12" s="53">
        <v>1</v>
      </c>
    </row>
    <row r="13" spans="1:11" ht="12.75">
      <c r="A13" s="11"/>
      <c r="B13" s="3" t="s">
        <v>48</v>
      </c>
      <c r="C13" s="15" t="s">
        <v>111</v>
      </c>
      <c r="D13" s="10">
        <v>188.06</v>
      </c>
      <c r="E13" s="17"/>
      <c r="F13" s="19"/>
      <c r="G13" s="17">
        <v>105.6</v>
      </c>
      <c r="H13" s="17"/>
      <c r="I13" s="17"/>
      <c r="J13" s="27">
        <f>SUM(D13:I13)</f>
        <v>293.65999999999997</v>
      </c>
      <c r="K13" s="53">
        <v>1</v>
      </c>
    </row>
    <row r="14" spans="1:11" ht="12.75">
      <c r="A14" s="11"/>
      <c r="B14" s="3" t="s">
        <v>48</v>
      </c>
      <c r="C14" s="15" t="s">
        <v>108</v>
      </c>
      <c r="D14" s="10">
        <v>236.06</v>
      </c>
      <c r="E14" s="17"/>
      <c r="F14" s="19"/>
      <c r="G14" s="17">
        <v>105.6</v>
      </c>
      <c r="H14" s="17"/>
      <c r="I14" s="17"/>
      <c r="J14" s="27">
        <f t="shared" si="0"/>
        <v>341.65999999999997</v>
      </c>
      <c r="K14" s="53">
        <v>1</v>
      </c>
    </row>
    <row r="15" spans="1:11" ht="12.75">
      <c r="A15" s="11"/>
      <c r="B15" s="3" t="s">
        <v>48</v>
      </c>
      <c r="C15" s="14" t="s">
        <v>109</v>
      </c>
      <c r="D15" s="10">
        <v>293.06</v>
      </c>
      <c r="E15" s="17"/>
      <c r="F15" s="19"/>
      <c r="G15" s="17">
        <v>116.6</v>
      </c>
      <c r="H15" s="17"/>
      <c r="I15" s="17"/>
      <c r="J15" s="27">
        <f t="shared" si="0"/>
        <v>409.65999999999997</v>
      </c>
      <c r="K15" s="53">
        <v>1</v>
      </c>
    </row>
    <row r="16" spans="1:11" ht="12.75">
      <c r="A16" s="11"/>
      <c r="B16" s="3" t="s">
        <v>48</v>
      </c>
      <c r="C16" s="14" t="s">
        <v>120</v>
      </c>
      <c r="D16" s="10">
        <v>391.66</v>
      </c>
      <c r="E16" s="17"/>
      <c r="F16" s="19"/>
      <c r="G16" s="17">
        <v>105.6</v>
      </c>
      <c r="H16" s="17"/>
      <c r="I16" s="17"/>
      <c r="J16" s="27">
        <f t="shared" si="0"/>
        <v>497.26</v>
      </c>
      <c r="K16" s="53">
        <v>1</v>
      </c>
    </row>
    <row r="17" spans="1:11" ht="12.75">
      <c r="A17" s="11"/>
      <c r="B17" s="3" t="s">
        <v>48</v>
      </c>
      <c r="C17" s="14" t="s">
        <v>123</v>
      </c>
      <c r="D17" s="10">
        <v>428.66</v>
      </c>
      <c r="E17" s="9"/>
      <c r="F17" s="19"/>
      <c r="G17" s="17">
        <v>105.6</v>
      </c>
      <c r="H17" s="17"/>
      <c r="I17" s="17"/>
      <c r="J17" s="27">
        <f t="shared" si="0"/>
        <v>534.26</v>
      </c>
      <c r="K17" s="53">
        <v>1</v>
      </c>
    </row>
    <row r="18" spans="1:11" ht="12.75">
      <c r="A18" s="11"/>
      <c r="B18" s="3" t="s">
        <v>93</v>
      </c>
      <c r="C18" s="14" t="s">
        <v>127</v>
      </c>
      <c r="D18" s="10">
        <v>525</v>
      </c>
      <c r="E18" s="9"/>
      <c r="F18" s="19"/>
      <c r="G18" s="17"/>
      <c r="H18" s="17"/>
      <c r="I18" s="17"/>
      <c r="J18" s="27">
        <f t="shared" si="0"/>
        <v>525</v>
      </c>
      <c r="K18" s="53">
        <v>1</v>
      </c>
    </row>
    <row r="19" spans="1:11" ht="12.75">
      <c r="A19" s="11"/>
      <c r="B19" s="3" t="s">
        <v>48</v>
      </c>
      <c r="C19" s="14" t="s">
        <v>135</v>
      </c>
      <c r="D19" s="10">
        <v>273.7</v>
      </c>
      <c r="E19" s="18"/>
      <c r="F19" s="19"/>
      <c r="G19" s="17"/>
      <c r="H19" s="17"/>
      <c r="I19" s="17"/>
      <c r="J19" s="27">
        <f>SUM(D19:I19)</f>
        <v>273.7</v>
      </c>
      <c r="K19" s="53">
        <v>1</v>
      </c>
    </row>
    <row r="20" spans="1:11" ht="12.75">
      <c r="A20" s="11"/>
      <c r="B20" s="3" t="s">
        <v>48</v>
      </c>
      <c r="C20" s="14" t="s">
        <v>134</v>
      </c>
      <c r="D20" s="10">
        <v>192.65</v>
      </c>
      <c r="E20" s="17"/>
      <c r="F20" s="19"/>
      <c r="G20" s="17">
        <v>105.6</v>
      </c>
      <c r="H20" s="17"/>
      <c r="I20" s="17"/>
      <c r="J20" s="27">
        <f t="shared" si="0"/>
        <v>298.25</v>
      </c>
      <c r="K20" s="53">
        <v>1</v>
      </c>
    </row>
    <row r="21" spans="1:11" ht="12.75">
      <c r="A21" s="11"/>
      <c r="B21" s="3" t="s">
        <v>132</v>
      </c>
      <c r="C21" s="14" t="s">
        <v>147</v>
      </c>
      <c r="D21" s="10">
        <v>23</v>
      </c>
      <c r="E21" s="5"/>
      <c r="F21" s="19"/>
      <c r="G21" s="17" t="s">
        <v>36</v>
      </c>
      <c r="H21" s="17"/>
      <c r="I21" s="17"/>
      <c r="J21" s="27">
        <f t="shared" si="0"/>
        <v>23</v>
      </c>
      <c r="K21" s="53">
        <v>1</v>
      </c>
    </row>
    <row r="22" spans="1:11" ht="12.75">
      <c r="A22" s="11"/>
      <c r="B22" s="3" t="s">
        <v>148</v>
      </c>
      <c r="C22" s="14" t="s">
        <v>157</v>
      </c>
      <c r="D22" s="10">
        <v>421.13</v>
      </c>
      <c r="E22" s="9"/>
      <c r="F22" s="19"/>
      <c r="G22" s="17"/>
      <c r="H22" s="17"/>
      <c r="I22" s="17"/>
      <c r="J22" s="27">
        <f t="shared" si="0"/>
        <v>421.13</v>
      </c>
      <c r="K22" s="53">
        <v>1</v>
      </c>
    </row>
    <row r="23" spans="1:11" ht="12.75">
      <c r="A23" s="11"/>
      <c r="B23" s="3" t="s">
        <v>158</v>
      </c>
      <c r="C23" s="14" t="s">
        <v>156</v>
      </c>
      <c r="D23" s="10">
        <v>723.1</v>
      </c>
      <c r="E23" s="5"/>
      <c r="F23" s="19"/>
      <c r="G23" s="17"/>
      <c r="H23" s="17"/>
      <c r="I23" s="17"/>
      <c r="J23" s="27">
        <f t="shared" si="0"/>
        <v>723.1</v>
      </c>
      <c r="K23" s="53">
        <v>1</v>
      </c>
    </row>
    <row r="24" spans="1:11" ht="12.75">
      <c r="A24" s="11"/>
      <c r="B24" s="3"/>
      <c r="C24" s="14"/>
      <c r="D24" s="10"/>
      <c r="E24" s="9"/>
      <c r="F24" s="19"/>
      <c r="G24" s="17"/>
      <c r="H24" s="17"/>
      <c r="I24" s="17"/>
      <c r="J24" s="27">
        <f t="shared" si="0"/>
        <v>0</v>
      </c>
      <c r="K24" s="53"/>
    </row>
    <row r="25" spans="1:11" ht="12.75">
      <c r="A25" s="11"/>
      <c r="B25" s="3"/>
      <c r="C25" s="14"/>
      <c r="D25" s="10"/>
      <c r="E25" s="9"/>
      <c r="F25" s="19"/>
      <c r="G25" s="17"/>
      <c r="H25" s="17"/>
      <c r="I25" s="17"/>
      <c r="J25" s="27">
        <f t="shared" si="0"/>
        <v>0</v>
      </c>
      <c r="K25" s="53"/>
    </row>
    <row r="26" spans="1:11" ht="12.75">
      <c r="A26" s="11"/>
      <c r="B26" s="3"/>
      <c r="C26" s="14"/>
      <c r="D26" s="10"/>
      <c r="E26" s="9"/>
      <c r="F26" s="19"/>
      <c r="G26" s="17"/>
      <c r="H26" s="17"/>
      <c r="I26" s="17"/>
      <c r="J26" s="27">
        <f t="shared" si="0"/>
        <v>0</v>
      </c>
      <c r="K26" s="53"/>
    </row>
    <row r="27" spans="1:11" ht="12.75">
      <c r="A27" s="11"/>
      <c r="B27" s="3"/>
      <c r="C27" s="14"/>
      <c r="D27" s="10"/>
      <c r="E27" s="9"/>
      <c r="F27" s="19"/>
      <c r="G27" s="17"/>
      <c r="H27" s="17"/>
      <c r="I27" s="17"/>
      <c r="J27" s="27">
        <f t="shared" si="0"/>
        <v>0</v>
      </c>
      <c r="K27" s="53"/>
    </row>
    <row r="28" spans="1:11" ht="12.75">
      <c r="A28" s="11"/>
      <c r="B28" s="3"/>
      <c r="C28" s="14"/>
      <c r="D28" s="10"/>
      <c r="E28" s="18"/>
      <c r="F28" s="19"/>
      <c r="G28" s="17"/>
      <c r="H28" s="17"/>
      <c r="I28" s="17"/>
      <c r="J28" s="27">
        <f>SUM(D28:I28)</f>
        <v>0</v>
      </c>
      <c r="K28" s="53"/>
    </row>
    <row r="29" spans="1:11" ht="12.75">
      <c r="A29" s="11"/>
      <c r="B29" s="3"/>
      <c r="C29" s="15"/>
      <c r="D29" s="10"/>
      <c r="E29" s="18"/>
      <c r="F29" s="19"/>
      <c r="G29" s="17"/>
      <c r="H29" s="17"/>
      <c r="I29" s="17"/>
      <c r="J29" s="27">
        <f t="shared" si="0"/>
        <v>0</v>
      </c>
      <c r="K29" s="53"/>
    </row>
    <row r="30" spans="1:11" ht="12.75">
      <c r="A30" s="11"/>
      <c r="B30" s="3"/>
      <c r="C30" s="14"/>
      <c r="D30" s="10"/>
      <c r="E30" s="18"/>
      <c r="F30" s="19"/>
      <c r="G30" s="17"/>
      <c r="H30" s="17"/>
      <c r="I30" s="17"/>
      <c r="J30" s="27">
        <f t="shared" si="0"/>
        <v>0</v>
      </c>
      <c r="K30" s="53"/>
    </row>
    <row r="31" spans="1:11" ht="12.75">
      <c r="A31" s="11"/>
      <c r="B31" s="3"/>
      <c r="C31" s="14"/>
      <c r="D31" s="10"/>
      <c r="E31" s="18"/>
      <c r="F31" s="19"/>
      <c r="G31" s="17"/>
      <c r="H31" s="17"/>
      <c r="I31" s="17"/>
      <c r="J31" s="27">
        <f t="shared" si="0"/>
        <v>0</v>
      </c>
      <c r="K31" s="53"/>
    </row>
    <row r="32" spans="1:11" ht="12.75">
      <c r="A32" s="11"/>
      <c r="B32" s="3"/>
      <c r="C32" s="14"/>
      <c r="D32" s="10"/>
      <c r="E32" s="18"/>
      <c r="F32" s="19"/>
      <c r="G32" s="17"/>
      <c r="H32" s="17"/>
      <c r="I32" s="17"/>
      <c r="J32" s="27">
        <f t="shared" si="0"/>
        <v>0</v>
      </c>
      <c r="K32" s="53"/>
    </row>
    <row r="33" spans="1:11" ht="12.75">
      <c r="A33" s="8"/>
      <c r="B33" s="8" t="s">
        <v>1</v>
      </c>
      <c r="C33" s="11"/>
      <c r="D33" s="9">
        <f aca="true" t="shared" si="1" ref="D33:K33">SUM(D6:D32)</f>
        <v>5668.65</v>
      </c>
      <c r="E33" s="9">
        <f t="shared" si="1"/>
        <v>31</v>
      </c>
      <c r="F33" s="9">
        <f t="shared" si="1"/>
        <v>0</v>
      </c>
      <c r="G33" s="9">
        <f t="shared" si="1"/>
        <v>1069.2</v>
      </c>
      <c r="H33" s="9">
        <f t="shared" si="1"/>
        <v>0</v>
      </c>
      <c r="I33" s="9">
        <f t="shared" si="1"/>
        <v>0</v>
      </c>
      <c r="J33" s="27">
        <f t="shared" si="1"/>
        <v>6768.85</v>
      </c>
      <c r="K33" s="45">
        <f t="shared" si="1"/>
        <v>18</v>
      </c>
    </row>
    <row r="34" spans="1:9" ht="12.75">
      <c r="A34" s="22"/>
      <c r="B34" s="22"/>
      <c r="C34" s="1"/>
      <c r="D34" s="23"/>
      <c r="E34" s="16"/>
      <c r="F34" s="23"/>
      <c r="G34" s="23"/>
      <c r="H34" s="23"/>
      <c r="I34" s="23"/>
    </row>
    <row r="35" s="74" customFormat="1" ht="12.75">
      <c r="A35" s="74" t="s">
        <v>47</v>
      </c>
    </row>
    <row r="36" s="74" customFormat="1" ht="12.75">
      <c r="A36" s="74" t="s">
        <v>44</v>
      </c>
    </row>
    <row r="37" s="74" customFormat="1" ht="12.75">
      <c r="A37" s="74" t="s">
        <v>160</v>
      </c>
    </row>
    <row r="39" ht="14.25">
      <c r="F39" s="25"/>
    </row>
  </sheetData>
  <sheetProtection/>
  <mergeCells count="6">
    <mergeCell ref="A35:IV35"/>
    <mergeCell ref="B2:I2"/>
    <mergeCell ref="B4:I4"/>
    <mergeCell ref="A36:IV36"/>
    <mergeCell ref="A3:K3"/>
    <mergeCell ref="A37:IV3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0.7109375" style="0" customWidth="1"/>
    <col min="2" max="2" width="12.28125" style="0" customWidth="1"/>
    <col min="3" max="3" width="11.00390625" style="0" customWidth="1"/>
    <col min="4" max="4" width="11.8515625" style="0" customWidth="1"/>
    <col min="5" max="5" width="10.0039062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173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6"/>
    </row>
    <row r="6" spans="1:11" ht="12.75">
      <c r="A6" s="4" t="s">
        <v>18</v>
      </c>
      <c r="B6" s="4" t="s">
        <v>66</v>
      </c>
      <c r="C6" s="13" t="s">
        <v>67</v>
      </c>
      <c r="D6" s="5">
        <v>46.4</v>
      </c>
      <c r="E6" s="17">
        <v>23</v>
      </c>
      <c r="F6" s="17"/>
      <c r="G6" s="17"/>
      <c r="H6" s="17"/>
      <c r="I6" s="44"/>
      <c r="J6" s="27">
        <f aca="true" t="shared" si="0" ref="J6:J17">SUM(D6:I6)</f>
        <v>69.4</v>
      </c>
      <c r="K6" s="53">
        <v>1</v>
      </c>
    </row>
    <row r="7" spans="1:11" ht="12.75">
      <c r="A7" s="6"/>
      <c r="B7" s="6" t="s">
        <v>68</v>
      </c>
      <c r="C7" s="12" t="s">
        <v>69</v>
      </c>
      <c r="D7" s="7">
        <v>39.85</v>
      </c>
      <c r="E7" s="17">
        <v>10</v>
      </c>
      <c r="F7" s="19"/>
      <c r="G7" s="17"/>
      <c r="H7" s="17"/>
      <c r="I7" s="17"/>
      <c r="J7" s="27">
        <f t="shared" si="0"/>
        <v>49.85</v>
      </c>
      <c r="K7" s="53">
        <v>1</v>
      </c>
    </row>
    <row r="8" spans="1:11" ht="12.75">
      <c r="A8" s="6"/>
      <c r="B8" s="6" t="s">
        <v>58</v>
      </c>
      <c r="C8" s="12" t="s">
        <v>125</v>
      </c>
      <c r="D8" s="5" t="s">
        <v>136</v>
      </c>
      <c r="E8" s="17">
        <v>65.5</v>
      </c>
      <c r="F8" s="19"/>
      <c r="G8" s="17"/>
      <c r="H8" s="17"/>
      <c r="I8" s="17"/>
      <c r="J8" s="27">
        <f t="shared" si="0"/>
        <v>65.5</v>
      </c>
      <c r="K8" s="53">
        <v>1</v>
      </c>
    </row>
    <row r="9" spans="1:11" ht="12.75">
      <c r="A9" s="11"/>
      <c r="B9" s="11"/>
      <c r="C9" s="13"/>
      <c r="D9" s="7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4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5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8"/>
      <c r="B18" s="8" t="s">
        <v>1</v>
      </c>
      <c r="C18" s="11"/>
      <c r="D18" s="9">
        <f aca="true" t="shared" si="1" ref="D18:J18">SUM(D6:D17)</f>
        <v>86.25</v>
      </c>
      <c r="E18" s="9">
        <f t="shared" si="1"/>
        <v>98.5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27">
        <f t="shared" si="1"/>
        <v>184.75</v>
      </c>
      <c r="K18" s="45">
        <f>SUM(K6:K17)</f>
        <v>3</v>
      </c>
    </row>
    <row r="19" spans="1:9" ht="12.75">
      <c r="A19" s="22"/>
      <c r="B19" s="22"/>
      <c r="C19" s="1"/>
      <c r="D19" s="23"/>
      <c r="E19" s="16"/>
      <c r="F19" s="23"/>
      <c r="G19" s="23"/>
      <c r="H19" s="23"/>
      <c r="I19" s="23"/>
    </row>
    <row r="20" s="74" customFormat="1" ht="12.75">
      <c r="A20" s="74" t="s">
        <v>126</v>
      </c>
    </row>
  </sheetData>
  <sheetProtection/>
  <mergeCells count="4">
    <mergeCell ref="B2:I2"/>
    <mergeCell ref="B4:I4"/>
    <mergeCell ref="A20:IV20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1.28125" style="0" customWidth="1"/>
    <col min="2" max="2" width="12.7109375" style="0" customWidth="1"/>
    <col min="3" max="3" width="13.00390625" style="0" customWidth="1"/>
    <col min="4" max="4" width="10.140625" style="0" customWidth="1"/>
    <col min="5" max="5" width="10.421875" style="0" customWidth="1"/>
    <col min="6" max="6" width="10.7109375" style="0" customWidth="1"/>
    <col min="7" max="7" width="9.57421875" style="0" customWidth="1"/>
    <col min="8" max="8" width="9.7109375" style="0" customWidth="1"/>
  </cols>
  <sheetData>
    <row r="1" spans="2:9" ht="12.75">
      <c r="B1" s="75" t="s">
        <v>0</v>
      </c>
      <c r="C1" s="76"/>
      <c r="D1" s="76"/>
      <c r="E1" s="76"/>
      <c r="F1" s="76"/>
      <c r="G1" s="76"/>
      <c r="H1" s="76"/>
      <c r="I1" s="76"/>
    </row>
    <row r="2" spans="1:11" ht="12.75" customHeight="1">
      <c r="A2" s="79" t="s">
        <v>170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9" ht="13.5" thickBot="1">
      <c r="B3" s="77" t="s">
        <v>2</v>
      </c>
      <c r="C3" s="77"/>
      <c r="D3" s="77"/>
      <c r="E3" s="77"/>
      <c r="F3" s="77"/>
      <c r="G3" s="77"/>
      <c r="H3" s="77"/>
      <c r="I3" s="77"/>
    </row>
    <row r="4" spans="1:11" ht="94.5" customHeight="1">
      <c r="A4" s="38" t="s">
        <v>12</v>
      </c>
      <c r="B4" s="38" t="s">
        <v>3</v>
      </c>
      <c r="C4" s="39" t="s">
        <v>4</v>
      </c>
      <c r="D4" s="40" t="s">
        <v>5</v>
      </c>
      <c r="E4" s="41" t="s">
        <v>7</v>
      </c>
      <c r="F4" s="42" t="s">
        <v>6</v>
      </c>
      <c r="G4" s="42" t="s">
        <v>8</v>
      </c>
      <c r="H4" s="43" t="s">
        <v>9</v>
      </c>
      <c r="I4" s="42" t="s">
        <v>10</v>
      </c>
      <c r="J4" s="38"/>
      <c r="K4" s="55" t="s">
        <v>41</v>
      </c>
    </row>
    <row r="5" spans="1:11" ht="12.75">
      <c r="A5" s="11" t="s">
        <v>45</v>
      </c>
      <c r="B5" s="6" t="s">
        <v>58</v>
      </c>
      <c r="C5" s="12" t="s">
        <v>74</v>
      </c>
      <c r="D5" s="7">
        <v>32</v>
      </c>
      <c r="E5" s="17">
        <v>17.5</v>
      </c>
      <c r="F5" s="19"/>
      <c r="G5" s="17"/>
      <c r="H5" s="17"/>
      <c r="I5" s="17">
        <v>90.6</v>
      </c>
      <c r="J5" s="27">
        <f aca="true" t="shared" si="0" ref="J5:J16">SUM(D5:I5)</f>
        <v>140.1</v>
      </c>
      <c r="K5" s="53">
        <v>1</v>
      </c>
    </row>
    <row r="6" spans="1:12" ht="12.75">
      <c r="A6" s="6"/>
      <c r="B6" s="6" t="s">
        <v>104</v>
      </c>
      <c r="C6" s="12" t="s">
        <v>105</v>
      </c>
      <c r="D6" s="5">
        <v>48.2</v>
      </c>
      <c r="E6" s="17">
        <v>97</v>
      </c>
      <c r="F6" s="19"/>
      <c r="G6" s="17" t="s">
        <v>36</v>
      </c>
      <c r="H6" s="17"/>
      <c r="I6" s="17">
        <v>337.57</v>
      </c>
      <c r="J6" s="27">
        <f t="shared" si="0"/>
        <v>482.77</v>
      </c>
      <c r="K6" s="53">
        <v>1</v>
      </c>
      <c r="L6" s="54"/>
    </row>
    <row r="7" spans="1:11" ht="12.75">
      <c r="A7" s="11"/>
      <c r="B7" s="11" t="s">
        <v>128</v>
      </c>
      <c r="C7" s="13" t="s">
        <v>144</v>
      </c>
      <c r="D7" s="5">
        <v>84.8</v>
      </c>
      <c r="E7" s="17">
        <v>508.46</v>
      </c>
      <c r="F7" s="19"/>
      <c r="G7" s="17" t="s">
        <v>36</v>
      </c>
      <c r="H7" s="17"/>
      <c r="I7" s="17">
        <v>0</v>
      </c>
      <c r="J7" s="27">
        <f t="shared" si="0"/>
        <v>593.26</v>
      </c>
      <c r="K7" s="53">
        <v>1</v>
      </c>
    </row>
    <row r="8" spans="1:11" ht="12.75">
      <c r="A8" s="11"/>
      <c r="B8" s="3" t="s">
        <v>68</v>
      </c>
      <c r="C8" s="14" t="s">
        <v>178</v>
      </c>
      <c r="D8" s="10">
        <v>30.9</v>
      </c>
      <c r="E8" s="17"/>
      <c r="F8" s="19"/>
      <c r="G8" s="17" t="s">
        <v>36</v>
      </c>
      <c r="H8" s="17"/>
      <c r="I8" s="17">
        <v>0</v>
      </c>
      <c r="J8" s="27">
        <f t="shared" si="0"/>
        <v>30.9</v>
      </c>
      <c r="K8" s="53">
        <v>1</v>
      </c>
    </row>
    <row r="9" spans="1:11" ht="12.75">
      <c r="A9" s="11" t="s">
        <v>36</v>
      </c>
      <c r="B9" s="3" t="s">
        <v>36</v>
      </c>
      <c r="C9" s="14" t="s">
        <v>36</v>
      </c>
      <c r="D9" s="10"/>
      <c r="E9" s="18"/>
      <c r="F9" s="19"/>
      <c r="G9" s="17"/>
      <c r="H9" s="17"/>
      <c r="I9" s="17">
        <v>0</v>
      </c>
      <c r="J9" s="27">
        <f t="shared" si="0"/>
        <v>0</v>
      </c>
      <c r="K9" s="53">
        <v>0</v>
      </c>
    </row>
    <row r="10" spans="1:11" ht="12.75">
      <c r="A10" s="11"/>
      <c r="B10" s="3" t="s">
        <v>36</v>
      </c>
      <c r="C10" s="14" t="s">
        <v>36</v>
      </c>
      <c r="D10" s="10"/>
      <c r="E10" s="17"/>
      <c r="F10" s="19"/>
      <c r="G10" s="17"/>
      <c r="H10" s="17"/>
      <c r="I10" s="17">
        <v>0</v>
      </c>
      <c r="J10" s="27">
        <f t="shared" si="0"/>
        <v>0</v>
      </c>
      <c r="K10" s="53">
        <v>0</v>
      </c>
    </row>
    <row r="11" spans="1:11" ht="12.75">
      <c r="A11" s="11"/>
      <c r="B11" s="3" t="s">
        <v>36</v>
      </c>
      <c r="C11" s="15" t="s">
        <v>36</v>
      </c>
      <c r="D11" s="10"/>
      <c r="E11" s="17"/>
      <c r="F11" s="19"/>
      <c r="G11" s="17" t="s">
        <v>36</v>
      </c>
      <c r="H11" s="17"/>
      <c r="I11" s="17">
        <v>0</v>
      </c>
      <c r="J11" s="27">
        <f t="shared" si="0"/>
        <v>0</v>
      </c>
      <c r="K11" s="53">
        <v>0</v>
      </c>
    </row>
    <row r="12" spans="1:11" ht="12.75">
      <c r="A12" s="11"/>
      <c r="B12" s="3" t="s">
        <v>36</v>
      </c>
      <c r="C12" s="14" t="s">
        <v>36</v>
      </c>
      <c r="D12" s="59" t="s">
        <v>36</v>
      </c>
      <c r="E12" s="17"/>
      <c r="F12" s="19"/>
      <c r="G12" s="17"/>
      <c r="H12" s="17"/>
      <c r="I12" s="17">
        <v>0</v>
      </c>
      <c r="J12" s="27">
        <f t="shared" si="0"/>
        <v>0</v>
      </c>
      <c r="K12" s="53">
        <v>0</v>
      </c>
    </row>
    <row r="13" spans="1:11" ht="12.75">
      <c r="A13" s="11"/>
      <c r="B13" s="3" t="s">
        <v>36</v>
      </c>
      <c r="C13" s="14" t="s">
        <v>36</v>
      </c>
      <c r="D13" s="10"/>
      <c r="E13" s="17"/>
      <c r="F13" s="19"/>
      <c r="G13" s="17" t="s">
        <v>36</v>
      </c>
      <c r="H13" s="17"/>
      <c r="I13" s="17">
        <v>0</v>
      </c>
      <c r="J13" s="27">
        <f t="shared" si="0"/>
        <v>0</v>
      </c>
      <c r="K13" s="53">
        <v>0</v>
      </c>
    </row>
    <row r="14" spans="1:11" ht="12.75">
      <c r="A14" s="11"/>
      <c r="B14" s="3" t="s">
        <v>36</v>
      </c>
      <c r="C14" s="14" t="s">
        <v>36</v>
      </c>
      <c r="D14" s="10"/>
      <c r="E14" s="17"/>
      <c r="F14" s="19"/>
      <c r="G14" s="17" t="s">
        <v>36</v>
      </c>
      <c r="H14" s="17"/>
      <c r="I14" s="17">
        <v>0</v>
      </c>
      <c r="J14" s="27">
        <f t="shared" si="0"/>
        <v>0</v>
      </c>
      <c r="K14" s="53">
        <v>0</v>
      </c>
    </row>
    <row r="15" spans="1:11" ht="12.75">
      <c r="A15" s="11"/>
      <c r="B15" s="3" t="s">
        <v>36</v>
      </c>
      <c r="C15" s="14"/>
      <c r="D15" s="10"/>
      <c r="E15" s="18"/>
      <c r="F15" s="19"/>
      <c r="G15" s="17" t="s">
        <v>36</v>
      </c>
      <c r="H15" s="17"/>
      <c r="I15" s="17"/>
      <c r="J15" s="27">
        <f>SUM(D15:I15)</f>
        <v>0</v>
      </c>
      <c r="K15" s="53"/>
    </row>
    <row r="16" spans="1:11" ht="12.75">
      <c r="A16" s="11"/>
      <c r="B16" s="3"/>
      <c r="C16" s="14"/>
      <c r="D16" s="10"/>
      <c r="E16" s="18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8"/>
      <c r="B17" s="8" t="s">
        <v>1</v>
      </c>
      <c r="C17" s="11"/>
      <c r="D17" s="9">
        <f aca="true" t="shared" si="1" ref="D17:K17">SUM(D5:D16)</f>
        <v>195.9</v>
      </c>
      <c r="E17" s="9">
        <f t="shared" si="1"/>
        <v>622.96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428.16999999999996</v>
      </c>
      <c r="J17" s="27">
        <f t="shared" si="1"/>
        <v>1247.0300000000002</v>
      </c>
      <c r="K17" s="58">
        <f t="shared" si="1"/>
        <v>4</v>
      </c>
    </row>
    <row r="18" spans="1:9" ht="12.75">
      <c r="A18" s="22"/>
      <c r="B18" s="22"/>
      <c r="C18" s="1"/>
      <c r="D18" s="23"/>
      <c r="E18" s="16"/>
      <c r="F18" s="23"/>
      <c r="G18" s="23"/>
      <c r="H18" s="23"/>
      <c r="I18" s="23"/>
    </row>
    <row r="19" s="74" customFormat="1" ht="12.75" customHeight="1"/>
    <row r="22" ht="12.75">
      <c r="N22" t="s">
        <v>35</v>
      </c>
    </row>
  </sheetData>
  <sheetProtection/>
  <mergeCells count="4">
    <mergeCell ref="B1:I1"/>
    <mergeCell ref="B3:I3"/>
    <mergeCell ref="A19:IV19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10.00390625" style="0" customWidth="1"/>
    <col min="4" max="4" width="11.140625" style="0" customWidth="1"/>
    <col min="5" max="5" width="10.7109375" style="0" customWidth="1"/>
    <col min="6" max="6" width="10.57421875" style="0" customWidth="1"/>
    <col min="7" max="7" width="10.00390625" style="0" customWidth="1"/>
    <col min="8" max="8" width="11.00390625" style="0" customWidth="1"/>
    <col min="9" max="9" width="10.421875" style="0" customWidth="1"/>
  </cols>
  <sheetData>
    <row r="1" spans="2:9" ht="12.75">
      <c r="B1" s="75" t="s">
        <v>0</v>
      </c>
      <c r="C1" s="76"/>
      <c r="D1" s="76"/>
      <c r="E1" s="76"/>
      <c r="F1" s="76"/>
      <c r="G1" s="76"/>
      <c r="H1" s="76"/>
      <c r="I1" s="76"/>
    </row>
    <row r="2" spans="1:11" ht="12.75" customHeight="1">
      <c r="A2" s="79" t="s">
        <v>174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9" ht="13.5" thickBot="1">
      <c r="B3" s="77" t="s">
        <v>2</v>
      </c>
      <c r="C3" s="77"/>
      <c r="D3" s="77"/>
      <c r="E3" s="77"/>
      <c r="F3" s="78"/>
      <c r="G3" s="78"/>
      <c r="H3" s="78"/>
      <c r="I3" s="78"/>
    </row>
    <row r="4" spans="1:11" ht="94.5" customHeight="1">
      <c r="A4" s="38" t="s">
        <v>12</v>
      </c>
      <c r="B4" s="38" t="s">
        <v>3</v>
      </c>
      <c r="C4" s="39" t="s">
        <v>4</v>
      </c>
      <c r="D4" s="40" t="s">
        <v>5</v>
      </c>
      <c r="E4" s="41" t="s">
        <v>7</v>
      </c>
      <c r="F4" s="42" t="s">
        <v>6</v>
      </c>
      <c r="G4" s="42" t="s">
        <v>8</v>
      </c>
      <c r="H4" s="43" t="s">
        <v>9</v>
      </c>
      <c r="I4" s="42" t="s">
        <v>32</v>
      </c>
      <c r="J4" s="38"/>
      <c r="K4" s="55" t="s">
        <v>41</v>
      </c>
    </row>
    <row r="5" spans="1:11" ht="12.75">
      <c r="A5" s="4" t="s">
        <v>19</v>
      </c>
      <c r="B5" s="4" t="s">
        <v>51</v>
      </c>
      <c r="C5" s="13" t="s">
        <v>50</v>
      </c>
      <c r="D5" s="5"/>
      <c r="E5" s="17">
        <v>20</v>
      </c>
      <c r="F5" s="17"/>
      <c r="G5" s="17"/>
      <c r="H5" s="17"/>
      <c r="I5" s="44">
        <v>0</v>
      </c>
      <c r="J5" s="27">
        <f aca="true" t="shared" si="0" ref="J5:J16">SUM(D5:I5)</f>
        <v>20</v>
      </c>
      <c r="K5" s="53">
        <v>1</v>
      </c>
    </row>
    <row r="6" spans="1:11" ht="12.75">
      <c r="A6" s="6"/>
      <c r="B6" s="6" t="s">
        <v>71</v>
      </c>
      <c r="C6" s="12" t="s">
        <v>72</v>
      </c>
      <c r="D6" s="7">
        <v>14</v>
      </c>
      <c r="E6" s="17"/>
      <c r="F6" s="19"/>
      <c r="G6" s="17"/>
      <c r="H6" s="17"/>
      <c r="I6" s="17">
        <v>30.8</v>
      </c>
      <c r="J6" s="27">
        <f t="shared" si="0"/>
        <v>44.8</v>
      </c>
      <c r="K6" s="53">
        <v>1</v>
      </c>
    </row>
    <row r="7" spans="1:11" ht="12.75">
      <c r="A7" s="6"/>
      <c r="B7" s="6" t="s">
        <v>58</v>
      </c>
      <c r="C7" s="12" t="s">
        <v>86</v>
      </c>
      <c r="D7" s="5">
        <v>102.5</v>
      </c>
      <c r="E7" s="17"/>
      <c r="F7" s="19"/>
      <c r="G7" s="17"/>
      <c r="H7" s="17"/>
      <c r="I7" s="17">
        <v>94.5</v>
      </c>
      <c r="J7" s="27">
        <f t="shared" si="0"/>
        <v>197</v>
      </c>
      <c r="K7" s="53">
        <v>1</v>
      </c>
    </row>
    <row r="8" spans="1:11" ht="12.75">
      <c r="A8" s="11"/>
      <c r="B8" s="11"/>
      <c r="C8" s="13"/>
      <c r="D8" s="7"/>
      <c r="E8" s="17"/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3"/>
      <c r="C9" s="14"/>
      <c r="D9" s="10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5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4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8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8"/>
      <c r="B17" s="8" t="s">
        <v>1</v>
      </c>
      <c r="C17" s="11"/>
      <c r="D17" s="9">
        <f aca="true" t="shared" si="1" ref="D17:J17">SUM(D5:D16)</f>
        <v>116.5</v>
      </c>
      <c r="E17" s="9">
        <f t="shared" si="1"/>
        <v>20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125.3</v>
      </c>
      <c r="J17" s="27">
        <f t="shared" si="1"/>
        <v>261.8</v>
      </c>
      <c r="K17" s="45">
        <f>SUM(K5:K16)</f>
        <v>3</v>
      </c>
    </row>
    <row r="18" spans="1:9" ht="12.75">
      <c r="A18" s="22"/>
      <c r="B18" s="22"/>
      <c r="C18" s="1"/>
      <c r="D18" s="23"/>
      <c r="E18" s="16"/>
      <c r="F18" s="23"/>
      <c r="G18" s="23"/>
      <c r="H18" s="23"/>
      <c r="I18" s="23"/>
    </row>
    <row r="19" s="24" customFormat="1" ht="12.75" customHeight="1"/>
  </sheetData>
  <sheetProtection/>
  <mergeCells count="3">
    <mergeCell ref="B1:I1"/>
    <mergeCell ref="B3:I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4.421875" style="0" customWidth="1"/>
    <col min="2" max="2" width="11.28125" style="0" customWidth="1"/>
    <col min="3" max="3" width="9.8515625" style="0" customWidth="1"/>
    <col min="9" max="9" width="13.28125" style="0" customWidth="1"/>
  </cols>
  <sheetData>
    <row r="1" spans="2:9" ht="12.75">
      <c r="B1" s="75" t="s">
        <v>0</v>
      </c>
      <c r="C1" s="76"/>
      <c r="D1" s="76"/>
      <c r="E1" s="76"/>
      <c r="F1" s="76"/>
      <c r="G1" s="76"/>
      <c r="H1" s="76"/>
      <c r="I1" s="76"/>
    </row>
    <row r="2" spans="1:11" ht="21" customHeight="1">
      <c r="A2" s="79" t="s">
        <v>175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9" ht="13.5" thickBot="1">
      <c r="B3" s="77" t="s">
        <v>34</v>
      </c>
      <c r="C3" s="77"/>
      <c r="D3" s="77"/>
      <c r="E3" s="77"/>
      <c r="F3" s="78"/>
      <c r="G3" s="78"/>
      <c r="H3" s="78"/>
      <c r="I3" s="78"/>
    </row>
    <row r="4" spans="1:11" ht="94.5" customHeight="1">
      <c r="A4" s="38" t="s">
        <v>34</v>
      </c>
      <c r="B4" s="38" t="s">
        <v>3</v>
      </c>
      <c r="C4" s="39" t="s">
        <v>4</v>
      </c>
      <c r="D4" s="40" t="s">
        <v>5</v>
      </c>
      <c r="E4" s="41" t="s">
        <v>7</v>
      </c>
      <c r="F4" s="42" t="s">
        <v>6</v>
      </c>
      <c r="G4" s="42" t="s">
        <v>8</v>
      </c>
      <c r="H4" s="43" t="s">
        <v>9</v>
      </c>
      <c r="I4" s="42" t="s">
        <v>10</v>
      </c>
      <c r="J4" s="38"/>
      <c r="K4" s="56"/>
    </row>
    <row r="5" spans="1:11" ht="12.75">
      <c r="A5" s="51" t="s">
        <v>187</v>
      </c>
      <c r="B5" s="51" t="s">
        <v>121</v>
      </c>
      <c r="C5" s="13" t="s">
        <v>122</v>
      </c>
      <c r="D5" s="5">
        <v>0</v>
      </c>
      <c r="E5" s="17">
        <v>16</v>
      </c>
      <c r="F5" s="17"/>
      <c r="G5" s="17">
        <v>0</v>
      </c>
      <c r="H5" s="17"/>
      <c r="I5" s="37">
        <v>0</v>
      </c>
      <c r="J5" s="27">
        <f>SUM(D5:I5)</f>
        <v>16</v>
      </c>
      <c r="K5" s="53">
        <v>1</v>
      </c>
    </row>
    <row r="6" spans="1:11" ht="12.75">
      <c r="A6" s="6"/>
      <c r="B6" s="6"/>
      <c r="C6" s="12"/>
      <c r="D6" s="7"/>
      <c r="E6" s="17"/>
      <c r="F6" s="19"/>
      <c r="G6" s="17"/>
      <c r="H6" s="17"/>
      <c r="I6" s="17"/>
      <c r="J6" s="27">
        <f aca="true" t="shared" si="0" ref="J6:J16">SUM(D6:I6)</f>
        <v>0</v>
      </c>
      <c r="K6" s="53"/>
    </row>
    <row r="7" spans="1:11" ht="12.75">
      <c r="A7" s="6"/>
      <c r="B7" s="6"/>
      <c r="C7" s="12"/>
      <c r="D7" s="5"/>
      <c r="E7" s="17"/>
      <c r="F7" s="19"/>
      <c r="G7" s="17"/>
      <c r="H7" s="17"/>
      <c r="I7" s="17"/>
      <c r="J7" s="27">
        <f t="shared" si="0"/>
        <v>0</v>
      </c>
      <c r="K7" s="53"/>
    </row>
    <row r="8" spans="1:11" ht="12.75">
      <c r="A8" s="11"/>
      <c r="B8" s="11"/>
      <c r="C8" s="13"/>
      <c r="D8" s="7"/>
      <c r="E8" s="17"/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3"/>
      <c r="C9" s="14"/>
      <c r="D9" s="10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5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4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8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8"/>
      <c r="B17" s="8" t="s">
        <v>1</v>
      </c>
      <c r="C17" s="11"/>
      <c r="D17" s="9">
        <f aca="true" t="shared" si="1" ref="D17:J17">SUM(D5:D16)</f>
        <v>0</v>
      </c>
      <c r="E17" s="9">
        <f t="shared" si="1"/>
        <v>16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>SUM(I5:I16)</f>
        <v>0</v>
      </c>
      <c r="J17" s="27">
        <f t="shared" si="1"/>
        <v>16</v>
      </c>
      <c r="K17" s="45">
        <f>SUM(K5:K16)</f>
        <v>1</v>
      </c>
    </row>
    <row r="18" spans="1:9" ht="12.75">
      <c r="A18" s="22"/>
      <c r="B18" s="22"/>
      <c r="C18" s="1"/>
      <c r="D18" s="23"/>
      <c r="E18" s="16"/>
      <c r="F18" s="23"/>
      <c r="G18" s="23"/>
      <c r="H18" s="23"/>
      <c r="I18" s="23"/>
    </row>
    <row r="19" s="74" customFormat="1" ht="12.75"/>
  </sheetData>
  <sheetProtection/>
  <mergeCells count="4">
    <mergeCell ref="B1:I1"/>
    <mergeCell ref="B3:I3"/>
    <mergeCell ref="A19:IV19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0.140625" style="0" bestFit="1" customWidth="1"/>
  </cols>
  <sheetData>
    <row r="1" spans="2:9" ht="12.75">
      <c r="B1" s="75" t="s">
        <v>0</v>
      </c>
      <c r="C1" s="76"/>
      <c r="D1" s="76"/>
      <c r="E1" s="76"/>
      <c r="F1" s="76"/>
      <c r="G1" s="76"/>
      <c r="H1" s="76"/>
      <c r="I1" s="76"/>
    </row>
    <row r="2" spans="1:11" ht="12.75" customHeight="1">
      <c r="A2" s="79" t="s">
        <v>176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9" ht="13.5" thickBot="1">
      <c r="B3" s="77" t="s">
        <v>2</v>
      </c>
      <c r="C3" s="77"/>
      <c r="D3" s="77"/>
      <c r="E3" s="77"/>
      <c r="F3" s="78"/>
      <c r="G3" s="78"/>
      <c r="H3" s="78"/>
      <c r="I3" s="78"/>
    </row>
    <row r="4" spans="1:11" ht="94.5" customHeight="1">
      <c r="A4" s="38" t="s">
        <v>20</v>
      </c>
      <c r="B4" s="38" t="s">
        <v>3</v>
      </c>
      <c r="C4" s="39" t="s">
        <v>4</v>
      </c>
      <c r="D4" s="40" t="s">
        <v>5</v>
      </c>
      <c r="E4" s="41" t="s">
        <v>7</v>
      </c>
      <c r="F4" s="42" t="s">
        <v>6</v>
      </c>
      <c r="G4" s="42" t="s">
        <v>8</v>
      </c>
      <c r="H4" s="43" t="s">
        <v>9</v>
      </c>
      <c r="I4" s="42" t="s">
        <v>10</v>
      </c>
      <c r="J4" s="38"/>
      <c r="K4" s="56"/>
    </row>
    <row r="5" spans="1:11" ht="12.75">
      <c r="A5" s="4" t="s">
        <v>75</v>
      </c>
      <c r="B5" s="51" t="s">
        <v>76</v>
      </c>
      <c r="C5" s="13" t="s">
        <v>77</v>
      </c>
      <c r="D5" s="5">
        <v>6.4</v>
      </c>
      <c r="E5" s="17"/>
      <c r="F5" s="17">
        <v>0</v>
      </c>
      <c r="G5" s="17"/>
      <c r="H5" s="17"/>
      <c r="I5" s="26"/>
      <c r="J5" s="27">
        <f aca="true" t="shared" si="0" ref="J5:J16">SUM(D5:I5)</f>
        <v>6.4</v>
      </c>
      <c r="K5" s="53">
        <v>1</v>
      </c>
    </row>
    <row r="6" spans="1:11" ht="12.75">
      <c r="A6" s="6"/>
      <c r="B6" s="6"/>
      <c r="C6" s="12"/>
      <c r="D6" s="7"/>
      <c r="E6" s="17"/>
      <c r="F6" s="19"/>
      <c r="G6" s="17"/>
      <c r="H6" s="17"/>
      <c r="I6" s="17"/>
      <c r="J6" s="27">
        <f t="shared" si="0"/>
        <v>0</v>
      </c>
      <c r="K6" s="53"/>
    </row>
    <row r="7" spans="1:11" ht="12.75">
      <c r="A7" s="6"/>
      <c r="B7" s="6"/>
      <c r="C7" s="12"/>
      <c r="D7" s="5"/>
      <c r="E7" s="17"/>
      <c r="F7" s="19"/>
      <c r="G7" s="17"/>
      <c r="H7" s="17"/>
      <c r="I7" s="17"/>
      <c r="J7" s="27">
        <f t="shared" si="0"/>
        <v>0</v>
      </c>
      <c r="K7" s="53"/>
    </row>
    <row r="8" spans="1:11" ht="12.75">
      <c r="A8" s="11"/>
      <c r="B8" s="11"/>
      <c r="C8" s="13"/>
      <c r="D8" s="7"/>
      <c r="E8" s="17"/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3"/>
      <c r="C9" s="14"/>
      <c r="D9" s="10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5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4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8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8"/>
      <c r="B17" s="8" t="s">
        <v>1</v>
      </c>
      <c r="C17" s="11"/>
      <c r="D17" s="9">
        <f aca="true" t="shared" si="1" ref="D17:J17">SUM(D5:D16)</f>
        <v>6.4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27">
        <f t="shared" si="1"/>
        <v>6.4</v>
      </c>
      <c r="K17" s="45">
        <f>SUM(K5:K16)</f>
        <v>1</v>
      </c>
    </row>
    <row r="18" spans="1:10" ht="12.75">
      <c r="A18" s="46"/>
      <c r="B18" s="47"/>
      <c r="C18" s="48"/>
      <c r="D18" s="49"/>
      <c r="E18" s="49"/>
      <c r="F18" s="49"/>
      <c r="G18" s="49"/>
      <c r="H18" s="49"/>
      <c r="I18" s="49"/>
      <c r="J18" s="50"/>
    </row>
    <row r="19" s="84" customFormat="1" ht="12.75">
      <c r="A19" s="83"/>
    </row>
    <row r="20" s="74" customFormat="1" ht="12.75"/>
  </sheetData>
  <sheetProtection/>
  <mergeCells count="5">
    <mergeCell ref="B1:I1"/>
    <mergeCell ref="B3:I3"/>
    <mergeCell ref="A20:IV20"/>
    <mergeCell ref="A19:IV19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421875" style="0" customWidth="1"/>
    <col min="2" max="2" width="12.00390625" style="0" customWidth="1"/>
    <col min="3" max="3" width="12.7109375" style="0" customWidth="1"/>
    <col min="4" max="4" width="9.7109375" style="0" customWidth="1"/>
    <col min="5" max="5" width="11.421875" style="0" customWidth="1"/>
    <col min="6" max="6" width="9.7109375" style="0" customWidth="1"/>
  </cols>
  <sheetData>
    <row r="1" spans="1:12" ht="12.75" customHeight="1">
      <c r="A1" s="75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6.5" customHeight="1">
      <c r="A2" s="79" t="s">
        <v>177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9" ht="13.5" thickBot="1">
      <c r="B3" s="63"/>
      <c r="C3" s="63"/>
      <c r="D3" s="63"/>
      <c r="E3" s="63"/>
      <c r="F3" s="63"/>
      <c r="G3" s="63"/>
      <c r="H3" s="63"/>
      <c r="I3" s="63"/>
    </row>
    <row r="4" spans="1:11" ht="94.5" customHeight="1">
      <c r="A4" s="38" t="s">
        <v>20</v>
      </c>
      <c r="B4" s="38" t="s">
        <v>3</v>
      </c>
      <c r="C4" s="39" t="s">
        <v>4</v>
      </c>
      <c r="D4" s="40" t="s">
        <v>5</v>
      </c>
      <c r="E4" s="41" t="s">
        <v>7</v>
      </c>
      <c r="F4" s="42" t="s">
        <v>6</v>
      </c>
      <c r="G4" s="42" t="s">
        <v>8</v>
      </c>
      <c r="H4" s="43" t="s">
        <v>9</v>
      </c>
      <c r="I4" s="42" t="s">
        <v>10</v>
      </c>
      <c r="J4" s="38"/>
      <c r="K4" s="56"/>
    </row>
    <row r="5" spans="1:11" ht="12.75">
      <c r="A5" s="4" t="s">
        <v>188</v>
      </c>
      <c r="B5" s="51" t="s">
        <v>48</v>
      </c>
      <c r="C5" s="13" t="s">
        <v>61</v>
      </c>
      <c r="D5" s="5">
        <v>0</v>
      </c>
      <c r="E5" s="17">
        <v>0</v>
      </c>
      <c r="F5" s="17">
        <v>0</v>
      </c>
      <c r="G5" s="17">
        <v>0</v>
      </c>
      <c r="H5" s="17">
        <v>0</v>
      </c>
      <c r="I5" s="69">
        <v>356.62</v>
      </c>
      <c r="J5" s="27">
        <f aca="true" t="shared" si="0" ref="J5:J16">SUM(D5:I5)</f>
        <v>356.62</v>
      </c>
      <c r="K5" s="53">
        <v>1</v>
      </c>
    </row>
    <row r="6" spans="1:11" ht="12.75">
      <c r="A6" s="6"/>
      <c r="B6" s="6"/>
      <c r="C6" s="12"/>
      <c r="D6" s="7"/>
      <c r="E6" s="17"/>
      <c r="F6" s="19"/>
      <c r="G6" s="17"/>
      <c r="H6" s="17"/>
      <c r="I6" s="17"/>
      <c r="J6" s="27">
        <f t="shared" si="0"/>
        <v>0</v>
      </c>
      <c r="K6" s="53"/>
    </row>
    <row r="7" spans="1:11" ht="12.75">
      <c r="A7" s="6"/>
      <c r="B7" s="6"/>
      <c r="C7" s="12"/>
      <c r="D7" s="5"/>
      <c r="E7" s="17"/>
      <c r="F7" s="19"/>
      <c r="G7" s="17"/>
      <c r="H7" s="17"/>
      <c r="I7" s="17"/>
      <c r="J7" s="27">
        <f t="shared" si="0"/>
        <v>0</v>
      </c>
      <c r="K7" s="53"/>
    </row>
    <row r="8" spans="1:11" ht="12.75">
      <c r="A8" s="11"/>
      <c r="B8" s="11"/>
      <c r="C8" s="13"/>
      <c r="D8" s="7"/>
      <c r="E8" s="17"/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3"/>
      <c r="C9" s="14"/>
      <c r="D9" s="10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5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4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8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8"/>
      <c r="B17" s="8" t="s">
        <v>1</v>
      </c>
      <c r="C17" s="11"/>
      <c r="D17" s="9">
        <f aca="true" t="shared" si="1" ref="D17:K17">SUM(D5:D16)</f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356.62</v>
      </c>
      <c r="J17" s="27">
        <f t="shared" si="1"/>
        <v>356.62</v>
      </c>
      <c r="K17" s="45">
        <f t="shared" si="1"/>
        <v>1</v>
      </c>
    </row>
    <row r="18" spans="1:10" ht="12.75">
      <c r="A18" s="46"/>
      <c r="B18" s="47"/>
      <c r="C18" s="48"/>
      <c r="D18" s="49"/>
      <c r="E18" s="49"/>
      <c r="F18" s="49"/>
      <c r="G18" s="49"/>
      <c r="H18" s="49"/>
      <c r="I18" s="49"/>
      <c r="J18" s="50"/>
    </row>
    <row r="19" s="66" customFormat="1" ht="12.75" customHeight="1">
      <c r="A19" s="65" t="s">
        <v>38</v>
      </c>
    </row>
    <row r="20" s="24" customFormat="1" ht="12.75" customHeight="1"/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1.421875" style="0" customWidth="1"/>
    <col min="2" max="2" width="12.00390625" style="0" customWidth="1"/>
    <col min="3" max="3" width="12.7109375" style="0" customWidth="1"/>
    <col min="4" max="4" width="9.7109375" style="0" customWidth="1"/>
    <col min="5" max="5" width="11.421875" style="0" customWidth="1"/>
    <col min="6" max="6" width="9.7109375" style="0" customWidth="1"/>
  </cols>
  <sheetData>
    <row r="1" spans="1:13" ht="12.75" customHeight="1">
      <c r="A1" s="75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6.5" customHeight="1">
      <c r="A2" s="79" t="s">
        <v>177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6.5" customHeight="1">
      <c r="A3" s="64"/>
      <c r="B3" s="20"/>
      <c r="C3" s="20"/>
      <c r="D3" s="20"/>
      <c r="E3" s="70" t="s">
        <v>20</v>
      </c>
      <c r="F3" s="20"/>
      <c r="G3" s="20"/>
      <c r="H3" s="20"/>
      <c r="I3" s="20"/>
      <c r="J3" s="20"/>
      <c r="K3" s="20"/>
      <c r="L3" s="20"/>
      <c r="M3" s="20"/>
    </row>
    <row r="4" spans="2:9" ht="13.5" thickBot="1">
      <c r="B4" s="63"/>
      <c r="C4" s="63"/>
      <c r="D4" s="63"/>
      <c r="E4" s="63"/>
      <c r="F4" s="63"/>
      <c r="G4" s="63"/>
      <c r="H4" s="63"/>
      <c r="I4" s="63"/>
    </row>
    <row r="5" spans="1:11" ht="94.5" customHeight="1">
      <c r="A5" s="38" t="s">
        <v>20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6"/>
    </row>
    <row r="6" spans="1:11" ht="12.75">
      <c r="A6" s="4" t="s">
        <v>189</v>
      </c>
      <c r="B6" s="51" t="s">
        <v>48</v>
      </c>
      <c r="C6" s="13" t="s">
        <v>146</v>
      </c>
      <c r="D6" s="5">
        <v>95</v>
      </c>
      <c r="E6" s="17">
        <v>104.7</v>
      </c>
      <c r="F6" s="17">
        <v>0</v>
      </c>
      <c r="G6" s="17">
        <v>0</v>
      </c>
      <c r="H6" s="17">
        <v>0</v>
      </c>
      <c r="I6" s="68">
        <v>0</v>
      </c>
      <c r="J6" s="27">
        <f aca="true" t="shared" si="0" ref="J6:J17">SUM(D6:I6)</f>
        <v>199.7</v>
      </c>
      <c r="K6" s="53">
        <v>1</v>
      </c>
    </row>
    <row r="7" spans="1:11" ht="12.75">
      <c r="A7" s="6"/>
      <c r="B7" s="6"/>
      <c r="C7" s="12"/>
      <c r="D7" s="7"/>
      <c r="E7" s="17"/>
      <c r="F7" s="19"/>
      <c r="G7" s="17"/>
      <c r="H7" s="17"/>
      <c r="I7" s="17"/>
      <c r="J7" s="27">
        <f t="shared" si="0"/>
        <v>0</v>
      </c>
      <c r="K7" s="53"/>
    </row>
    <row r="8" spans="1:11" ht="12.75">
      <c r="A8" s="6"/>
      <c r="B8" s="6"/>
      <c r="C8" s="12"/>
      <c r="D8" s="5"/>
      <c r="E8" s="17"/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11"/>
      <c r="C9" s="13"/>
      <c r="D9" s="7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4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5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8"/>
      <c r="B18" s="8" t="s">
        <v>1</v>
      </c>
      <c r="C18" s="11"/>
      <c r="D18" s="9">
        <f aca="true" t="shared" si="1" ref="D18:K18">SUM(D6:D17)</f>
        <v>95</v>
      </c>
      <c r="E18" s="9">
        <f t="shared" si="1"/>
        <v>104.7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27">
        <f t="shared" si="1"/>
        <v>199.7</v>
      </c>
      <c r="K18" s="45">
        <f t="shared" si="1"/>
        <v>1</v>
      </c>
    </row>
    <row r="19" spans="1:10" ht="12.75">
      <c r="A19" s="46"/>
      <c r="B19" s="47"/>
      <c r="C19" s="48"/>
      <c r="D19" s="49"/>
      <c r="E19" s="49"/>
      <c r="F19" s="49"/>
      <c r="G19" s="49"/>
      <c r="H19" s="49"/>
      <c r="I19" s="49"/>
      <c r="J19" s="50"/>
    </row>
    <row r="20" s="66" customFormat="1" ht="12.75" customHeight="1">
      <c r="A20" s="65" t="s">
        <v>38</v>
      </c>
    </row>
    <row r="21" s="24" customFormat="1" ht="12.75" customHeight="1"/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57421875" style="0" customWidth="1"/>
    <col min="3" max="3" width="11.8515625" style="0" customWidth="1"/>
    <col min="9" max="9" width="9.8515625" style="0" customWidth="1"/>
    <col min="10" max="10" width="10.421875" style="0" customWidth="1"/>
    <col min="11" max="11" width="11.00390625" style="0" customWidth="1"/>
  </cols>
  <sheetData>
    <row r="1" spans="1:13" ht="12.75" customHeight="1">
      <c r="A1" s="75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.75" customHeight="1">
      <c r="A2" s="79" t="s">
        <v>177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64"/>
      <c r="B3" s="20"/>
      <c r="C3" s="20"/>
      <c r="D3" s="20"/>
      <c r="E3" s="70" t="s">
        <v>20</v>
      </c>
      <c r="F3" s="20"/>
      <c r="G3" s="20"/>
      <c r="H3" s="20"/>
      <c r="I3" s="20"/>
      <c r="J3" s="20"/>
      <c r="K3" s="20"/>
      <c r="L3" s="20"/>
      <c r="M3" s="20"/>
    </row>
    <row r="4" spans="2:9" ht="13.5" thickBot="1">
      <c r="B4" s="63"/>
      <c r="C4" s="63"/>
      <c r="D4" s="63"/>
      <c r="E4" s="63"/>
      <c r="F4" s="63"/>
      <c r="G4" s="63"/>
      <c r="H4" s="63"/>
      <c r="I4" s="63"/>
    </row>
    <row r="5" spans="1:11" ht="120">
      <c r="A5" s="38" t="s">
        <v>20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6"/>
    </row>
    <row r="6" spans="1:11" ht="12.75">
      <c r="A6" s="4" t="s">
        <v>190</v>
      </c>
      <c r="B6" s="51" t="s">
        <v>181</v>
      </c>
      <c r="C6" s="13" t="s">
        <v>182</v>
      </c>
      <c r="D6" s="71">
        <v>0</v>
      </c>
      <c r="E6" s="17">
        <v>0</v>
      </c>
      <c r="F6" s="17">
        <v>0</v>
      </c>
      <c r="G6" s="17">
        <v>0</v>
      </c>
      <c r="H6" s="17">
        <v>0</v>
      </c>
      <c r="I6" s="68">
        <v>106.63</v>
      </c>
      <c r="J6" s="27">
        <f aca="true" t="shared" si="0" ref="J6:J17">SUM(D6:I6)</f>
        <v>106.63</v>
      </c>
      <c r="K6" s="53">
        <v>1</v>
      </c>
    </row>
    <row r="7" spans="1:11" ht="12.75">
      <c r="A7" s="6"/>
      <c r="B7" s="6"/>
      <c r="D7" s="7"/>
      <c r="E7" s="17"/>
      <c r="F7" s="19"/>
      <c r="G7" s="17"/>
      <c r="H7" s="17"/>
      <c r="I7" s="17"/>
      <c r="J7" s="27">
        <f t="shared" si="0"/>
        <v>0</v>
      </c>
      <c r="K7" s="53"/>
    </row>
    <row r="8" spans="1:11" ht="12.75">
      <c r="A8" s="6"/>
      <c r="B8" s="6"/>
      <c r="C8" s="12"/>
      <c r="D8" s="5"/>
      <c r="E8" s="17"/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11"/>
      <c r="C9" s="13"/>
      <c r="D9" s="7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4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5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8"/>
      <c r="B18" s="8" t="s">
        <v>1</v>
      </c>
      <c r="C18" s="11"/>
      <c r="D18" s="9">
        <f aca="true" t="shared" si="1" ref="D18:K18">SUM(D6:D17)</f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106.63</v>
      </c>
      <c r="J18" s="27">
        <f t="shared" si="1"/>
        <v>106.63</v>
      </c>
      <c r="K18" s="45">
        <f t="shared" si="1"/>
        <v>1</v>
      </c>
    </row>
    <row r="19" spans="1:10" ht="12.75">
      <c r="A19" s="46"/>
      <c r="B19" s="47"/>
      <c r="C19" s="48"/>
      <c r="D19" s="49"/>
      <c r="E19" s="49"/>
      <c r="F19" s="49"/>
      <c r="G19" s="49"/>
      <c r="H19" s="49"/>
      <c r="I19" s="49"/>
      <c r="J19" s="50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8.28125" style="0" customWidth="1"/>
    <col min="2" max="2" width="8.28125" style="0" customWidth="1"/>
    <col min="3" max="3" width="8.140625" style="0" customWidth="1"/>
    <col min="4" max="4" width="10.8515625" style="0" customWidth="1"/>
    <col min="5" max="5" width="12.28125" style="0" customWidth="1"/>
    <col min="6" max="6" width="11.8515625" style="0" customWidth="1"/>
    <col min="7" max="7" width="11.140625" style="0" customWidth="1"/>
    <col min="8" max="8" width="11.00390625" style="0" customWidth="1"/>
    <col min="9" max="9" width="12.28125" style="0" customWidth="1"/>
    <col min="10" max="10" width="11.28125" style="0" customWidth="1"/>
  </cols>
  <sheetData>
    <row r="1" spans="1:9" s="29" customFormat="1" ht="12.75">
      <c r="A1" s="28"/>
      <c r="B1" s="85" t="s">
        <v>0</v>
      </c>
      <c r="C1" s="86"/>
      <c r="D1" s="86"/>
      <c r="E1" s="86"/>
      <c r="F1" s="86"/>
      <c r="G1" s="86"/>
      <c r="H1" s="86"/>
      <c r="I1" s="86"/>
    </row>
    <row r="2" spans="1:10" s="31" customFormat="1" ht="12.75" customHeight="1">
      <c r="A2" s="88" t="s">
        <v>171</v>
      </c>
      <c r="B2" s="78"/>
      <c r="C2" s="78"/>
      <c r="D2" s="78"/>
      <c r="E2" s="78"/>
      <c r="F2" s="78"/>
      <c r="G2" s="78"/>
      <c r="H2" s="78"/>
      <c r="I2" s="78"/>
      <c r="J2" s="78"/>
    </row>
    <row r="3" spans="1:9" s="31" customFormat="1" ht="13.5" thickBot="1">
      <c r="A3" s="30"/>
      <c r="B3" s="77"/>
      <c r="C3" s="77"/>
      <c r="D3" s="77"/>
      <c r="E3" s="77"/>
      <c r="F3" s="87"/>
      <c r="G3" s="87"/>
      <c r="H3" s="87"/>
      <c r="I3" s="87"/>
    </row>
    <row r="4" spans="1:10" s="31" customFormat="1" ht="94.5" customHeight="1">
      <c r="A4" s="38" t="s">
        <v>21</v>
      </c>
      <c r="B4" s="38"/>
      <c r="C4" s="39"/>
      <c r="D4" s="40" t="s">
        <v>5</v>
      </c>
      <c r="E4" s="41" t="s">
        <v>7</v>
      </c>
      <c r="F4" s="42" t="s">
        <v>6</v>
      </c>
      <c r="G4" s="42" t="s">
        <v>8</v>
      </c>
      <c r="H4" s="43" t="s">
        <v>9</v>
      </c>
      <c r="I4" s="42" t="s">
        <v>10</v>
      </c>
      <c r="J4" s="38"/>
    </row>
    <row r="5" spans="1:10" s="31" customFormat="1" ht="12.75">
      <c r="A5" s="4" t="s">
        <v>23</v>
      </c>
      <c r="B5" s="4"/>
      <c r="C5" s="13"/>
      <c r="D5" s="5">
        <f>SUM(Doria!D33)</f>
        <v>5668.65</v>
      </c>
      <c r="E5" s="17">
        <f>SUM(Doria!E33)</f>
        <v>31</v>
      </c>
      <c r="F5" s="17">
        <f>SUM(Doria!F33)</f>
        <v>0</v>
      </c>
      <c r="G5" s="17">
        <f>SUM(Doria!G33)</f>
        <v>1069.2</v>
      </c>
      <c r="H5" s="17">
        <f>SUM(Doria!H33)</f>
        <v>0</v>
      </c>
      <c r="I5" s="32">
        <f>SUM(Doria!I33)</f>
        <v>0</v>
      </c>
      <c r="J5" s="27">
        <f>SUM(Doria!D33:Doria!I33)</f>
        <v>6768.849999999999</v>
      </c>
    </row>
    <row r="6" spans="1:10" s="31" customFormat="1" ht="12.75">
      <c r="A6" s="4" t="s">
        <v>24</v>
      </c>
      <c r="B6" s="4"/>
      <c r="C6" s="13"/>
      <c r="D6" s="5">
        <f>SUM(Bernini!D19)</f>
        <v>87</v>
      </c>
      <c r="E6" s="17">
        <f>SUM(Bernini!E19)</f>
        <v>73.80000000000001</v>
      </c>
      <c r="F6" s="17">
        <f>SUM(Bernini!F19)</f>
        <v>0</v>
      </c>
      <c r="G6" s="17">
        <f>SUM(Bernini!G19)</f>
        <v>0</v>
      </c>
      <c r="H6" s="17">
        <f>SUM(Bernini!H19)</f>
        <v>0</v>
      </c>
      <c r="I6" s="67">
        <f>SUM(Bernini!I19)</f>
        <v>948.48</v>
      </c>
      <c r="J6" s="27">
        <f>SUM(Bernini!D19:Bernini!I19)</f>
        <v>1109.28</v>
      </c>
    </row>
    <row r="7" spans="1:10" s="31" customFormat="1" ht="12.75">
      <c r="A7" s="4" t="s">
        <v>37</v>
      </c>
      <c r="B7" s="4"/>
      <c r="C7" s="13"/>
      <c r="D7" s="5">
        <f>SUM(Fracassi!D24)</f>
        <v>229.6</v>
      </c>
      <c r="E7" s="17">
        <f>SUM(Fracassi!E24)</f>
        <v>58.1</v>
      </c>
      <c r="F7" s="17">
        <f>SUM(Fracassi!F24)</f>
        <v>0</v>
      </c>
      <c r="G7" s="17">
        <f>SUM(Fracassi!G24)</f>
        <v>0</v>
      </c>
      <c r="H7" s="34">
        <f>SUM(Fracassi!H24)</f>
        <v>0</v>
      </c>
      <c r="I7" s="34">
        <f>SUM(Fracassi!I24)</f>
        <v>2131.64</v>
      </c>
      <c r="J7" s="27">
        <f>SUM(D7:D7:I7)</f>
        <v>2419.3399999999997</v>
      </c>
    </row>
    <row r="8" spans="1:10" s="31" customFormat="1" ht="12.75">
      <c r="A8" s="4" t="s">
        <v>22</v>
      </c>
      <c r="B8" s="4"/>
      <c r="C8" s="13"/>
      <c r="D8" s="5">
        <f>SUM(Lanzone!D18)</f>
        <v>337.66</v>
      </c>
      <c r="E8" s="17">
        <f>SUM(Lanzone!E18)</f>
        <v>18.700000000000003</v>
      </c>
      <c r="F8" s="17">
        <f>SUM(Lanzone!F18)</f>
        <v>0</v>
      </c>
      <c r="G8" s="17">
        <f>SUM(Lanzone!G18)</f>
        <v>0</v>
      </c>
      <c r="H8" s="34">
        <f>SUM(Lanzone!H18)</f>
        <v>0</v>
      </c>
      <c r="I8" s="34">
        <f>SUM(Lanzone!I18)</f>
        <v>256.4</v>
      </c>
      <c r="J8" s="27">
        <f aca="true" t="shared" si="0" ref="J8:J19">SUM(D8:I8)</f>
        <v>612.76</v>
      </c>
    </row>
    <row r="9" spans="1:10" s="31" customFormat="1" ht="12.75">
      <c r="A9" s="4" t="s">
        <v>25</v>
      </c>
      <c r="B9" s="4"/>
      <c r="C9" s="13"/>
      <c r="D9" s="5">
        <f>SUM(Miceli!D23)</f>
        <v>72.3</v>
      </c>
      <c r="E9" s="17">
        <f>SUM(Miceli!E23)</f>
        <v>22</v>
      </c>
      <c r="F9" s="17">
        <f>SUM(Miceli!F23)</f>
        <v>0</v>
      </c>
      <c r="G9" s="17">
        <f>SUM(Miceli!G23)</f>
        <v>0</v>
      </c>
      <c r="H9" s="17">
        <f>SUM(Miceli!H23)</f>
        <v>3151.44</v>
      </c>
      <c r="I9" s="33">
        <f>SUM(Miceli!I23)</f>
        <v>158.03</v>
      </c>
      <c r="J9" s="27">
        <f t="shared" si="0"/>
        <v>3403.7700000000004</v>
      </c>
    </row>
    <row r="10" spans="1:10" s="31" customFormat="1" ht="12.75">
      <c r="A10" s="11" t="s">
        <v>42</v>
      </c>
      <c r="B10" s="6"/>
      <c r="C10" s="12"/>
      <c r="D10" s="5">
        <f>SUM(Piazza!D29)</f>
        <v>1157.32</v>
      </c>
      <c r="E10" s="17">
        <f>SUM(Piazza!E29)</f>
        <v>677.6600000000001</v>
      </c>
      <c r="F10" s="19">
        <f>SUM(Piazza!F29)</f>
        <v>0</v>
      </c>
      <c r="G10" s="17">
        <f>SUM(Piazza!G29)</f>
        <v>0</v>
      </c>
      <c r="H10" s="17">
        <f>SUM(Piazza!H29)</f>
        <v>0</v>
      </c>
      <c r="I10" s="17">
        <f>SUM(Piazza!I29)</f>
        <v>6113.25</v>
      </c>
      <c r="J10" s="27">
        <f t="shared" si="0"/>
        <v>7948.23</v>
      </c>
    </row>
    <row r="11" spans="1:10" s="31" customFormat="1" ht="12.75">
      <c r="A11" s="6" t="s">
        <v>26</v>
      </c>
      <c r="B11" s="6"/>
      <c r="C11" s="12"/>
      <c r="D11" s="5">
        <f>SUM(Dagnino!D18)</f>
        <v>481.14</v>
      </c>
      <c r="E11" s="17">
        <f>SUM(Dagnino!E18)</f>
        <v>29.5</v>
      </c>
      <c r="F11" s="19">
        <f>SUM(Dagnino!F18)</f>
        <v>0</v>
      </c>
      <c r="G11" s="17">
        <f>SUM(Dagnino!G18)</f>
        <v>0</v>
      </c>
      <c r="H11" s="17">
        <f>SUM(Dagnino!H18)</f>
        <v>0</v>
      </c>
      <c r="I11" s="17">
        <f>SUM(Dagnino!I18)</f>
        <v>21.5</v>
      </c>
      <c r="J11" s="27">
        <f t="shared" si="0"/>
        <v>532.14</v>
      </c>
    </row>
    <row r="12" spans="1:10" s="31" customFormat="1" ht="12.75">
      <c r="A12" s="11" t="s">
        <v>27</v>
      </c>
      <c r="B12" s="11"/>
      <c r="C12" s="13"/>
      <c r="D12" s="5">
        <f>SUM(Crivello!D18)</f>
        <v>1.5</v>
      </c>
      <c r="E12" s="17">
        <f>SUM(Crivello!E18)</f>
        <v>27.49</v>
      </c>
      <c r="F12" s="19">
        <f>SUM(Crivello!F18)</f>
        <v>0</v>
      </c>
      <c r="G12" s="17">
        <f>SUM(Crivello!G18)</f>
        <v>0</v>
      </c>
      <c r="H12" s="17">
        <f>SUM(Crivello!H18)</f>
        <v>0</v>
      </c>
      <c r="I12" s="17">
        <f>SUM(Crivello!I18)</f>
        <v>144</v>
      </c>
      <c r="J12" s="27">
        <f t="shared" si="0"/>
        <v>172.99</v>
      </c>
    </row>
    <row r="13" spans="1:10" s="31" customFormat="1" ht="12.75">
      <c r="A13" s="11" t="s">
        <v>28</v>
      </c>
      <c r="B13" s="3"/>
      <c r="C13" s="14"/>
      <c r="D13" s="5">
        <f>SUM(Sibilla!D25)</f>
        <v>79.22999999999999</v>
      </c>
      <c r="E13" s="17">
        <f>SUM(Sibilla!E25)</f>
        <v>375.32</v>
      </c>
      <c r="F13" s="19">
        <f>SUM(Sibilla!F25)</f>
        <v>0</v>
      </c>
      <c r="G13" s="17">
        <f>SUM(Sibilla!G25)</f>
        <v>0</v>
      </c>
      <c r="H13" s="17">
        <f>SUM(Sibilla!H25)</f>
        <v>0</v>
      </c>
      <c r="I13" s="17">
        <f>SUM(Sibilla!I25)</f>
        <v>2053.48</v>
      </c>
      <c r="J13" s="27">
        <f t="shared" si="0"/>
        <v>2508.0299999999997</v>
      </c>
    </row>
    <row r="14" spans="1:10" s="31" customFormat="1" ht="12.75">
      <c r="A14" s="11" t="s">
        <v>29</v>
      </c>
      <c r="B14" s="3"/>
      <c r="C14" s="14"/>
      <c r="D14" s="5">
        <f>SUM(Boero!D18)</f>
        <v>86.25</v>
      </c>
      <c r="E14" s="17">
        <f>SUM(Boero!E18)</f>
        <v>98.5</v>
      </c>
      <c r="F14" s="19">
        <f>SUM(Boero!F18)</f>
        <v>0</v>
      </c>
      <c r="G14" s="17">
        <f>SUM(Boero!G18)</f>
        <v>0</v>
      </c>
      <c r="H14" s="17">
        <f>SUM(Boero!H18)</f>
        <v>0</v>
      </c>
      <c r="I14" s="17">
        <f>SUM(Boero!I18)</f>
        <v>0</v>
      </c>
      <c r="J14" s="27">
        <f t="shared" si="0"/>
        <v>184.75</v>
      </c>
    </row>
    <row r="15" spans="1:10" s="31" customFormat="1" ht="12.75">
      <c r="A15" s="11" t="s">
        <v>46</v>
      </c>
      <c r="B15" s="3"/>
      <c r="C15" s="15"/>
      <c r="D15" s="5">
        <f>SUM(Porcile!D17)</f>
        <v>195.9</v>
      </c>
      <c r="E15" s="17">
        <f>SUM(Porcile!E17)</f>
        <v>622.96</v>
      </c>
      <c r="F15" s="19">
        <f>SUM(Porcile!F17)</f>
        <v>0</v>
      </c>
      <c r="G15" s="17">
        <f>SUM(Porcile!G17)</f>
        <v>0</v>
      </c>
      <c r="H15" s="17">
        <f>SUM(Porcile!H17)</f>
        <v>0</v>
      </c>
      <c r="I15" s="17">
        <f>SUM(Porcile!I17)</f>
        <v>428.16999999999996</v>
      </c>
      <c r="J15" s="27">
        <f t="shared" si="0"/>
        <v>1247.03</v>
      </c>
    </row>
    <row r="16" spans="1:10" s="31" customFormat="1" ht="12.75">
      <c r="A16" s="11" t="s">
        <v>30</v>
      </c>
      <c r="B16" s="3"/>
      <c r="C16" s="14"/>
      <c r="D16" s="5">
        <f>SUM(Fiorini!D17)</f>
        <v>116.5</v>
      </c>
      <c r="E16" s="17">
        <f>SUM(Fiorini!E17)</f>
        <v>20</v>
      </c>
      <c r="F16" s="19">
        <f>SUM(Fiorini!F17)</f>
        <v>0</v>
      </c>
      <c r="G16" s="17">
        <f>SUM(Fiorini!G17)</f>
        <v>0</v>
      </c>
      <c r="H16" s="17">
        <f>SUM(Fiorini!H17)</f>
        <v>0</v>
      </c>
      <c r="I16" s="17">
        <f>SUM(Fiorini!I17)</f>
        <v>125.3</v>
      </c>
      <c r="J16" s="27">
        <f t="shared" si="0"/>
        <v>261.8</v>
      </c>
    </row>
    <row r="17" spans="1:10" s="31" customFormat="1" ht="12.75">
      <c r="A17" s="11" t="s">
        <v>183</v>
      </c>
      <c r="B17" s="3"/>
      <c r="C17" s="14"/>
      <c r="D17" s="5">
        <v>0</v>
      </c>
      <c r="E17" s="17">
        <f>SUM(Villa!E17)</f>
        <v>16</v>
      </c>
      <c r="F17" s="19">
        <f>SUM(Villa!F17)</f>
        <v>0</v>
      </c>
      <c r="G17" s="17">
        <f>SUM(Villa!G17)</f>
        <v>0</v>
      </c>
      <c r="H17" s="17">
        <f>SUM(Villa!H17)</f>
        <v>0</v>
      </c>
      <c r="I17" s="17">
        <v>0</v>
      </c>
      <c r="J17" s="27">
        <f>SUM(Villa!J5:J16)</f>
        <v>16</v>
      </c>
    </row>
    <row r="18" spans="1:10" s="31" customFormat="1" ht="12.75">
      <c r="A18" s="11" t="s">
        <v>107</v>
      </c>
      <c r="B18" s="3"/>
      <c r="C18" s="14"/>
      <c r="D18" s="5">
        <f>SUM(Pandolfo!D17)</f>
        <v>6.4</v>
      </c>
      <c r="E18" s="17">
        <f>SUM(Pandolfo!E17)</f>
        <v>0</v>
      </c>
      <c r="F18" s="19">
        <f>SUM(Pandolfo!F17)</f>
        <v>0</v>
      </c>
      <c r="G18" s="17">
        <f>SUM(Pandolfo!G17)</f>
        <v>0</v>
      </c>
      <c r="H18" s="17">
        <f>SUM(Pandolfo!H17)</f>
        <v>0</v>
      </c>
      <c r="I18" s="17">
        <f>SUM(Pandolfo!I17)</f>
        <v>0</v>
      </c>
      <c r="J18" s="27">
        <f t="shared" si="0"/>
        <v>6.4</v>
      </c>
    </row>
    <row r="19" spans="1:10" s="31" customFormat="1" ht="12.75">
      <c r="A19" s="11" t="s">
        <v>60</v>
      </c>
      <c r="B19" s="3"/>
      <c r="C19" s="14"/>
      <c r="D19" s="5">
        <f>SUM(Gioia!D17)</f>
        <v>0</v>
      </c>
      <c r="E19" s="17">
        <f>SUM(Gioia!E17)</f>
        <v>0</v>
      </c>
      <c r="F19" s="19">
        <f>SUM(Gioia!F17)</f>
        <v>0</v>
      </c>
      <c r="G19" s="17">
        <f>SUM(Gioia!G17)</f>
        <v>0</v>
      </c>
      <c r="H19" s="17">
        <f>SUM(Gioia!H17)</f>
        <v>0</v>
      </c>
      <c r="I19" s="17">
        <v>356.62</v>
      </c>
      <c r="J19" s="27">
        <f t="shared" si="0"/>
        <v>356.62</v>
      </c>
    </row>
    <row r="20" spans="1:10" s="31" customFormat="1" ht="12.75">
      <c r="A20" s="11" t="s">
        <v>145</v>
      </c>
      <c r="B20" s="3"/>
      <c r="C20" s="14"/>
      <c r="D20" s="5">
        <f>SUM(Lodi!D18)</f>
        <v>95</v>
      </c>
      <c r="E20" s="18">
        <f>SUM(Lodi!E18)</f>
        <v>104.7</v>
      </c>
      <c r="F20" s="19">
        <f>SUM(Lodi!F21)</f>
        <v>0</v>
      </c>
      <c r="G20" s="17">
        <f>SUM(Lodi!G21)</f>
        <v>0</v>
      </c>
      <c r="H20" s="17">
        <f>SUM(Lodi!H21)</f>
        <v>0</v>
      </c>
      <c r="I20" s="17">
        <f>SUM(Lodi!I21)</f>
        <v>0</v>
      </c>
      <c r="J20" s="27">
        <f>SUM(D20:I20)</f>
        <v>199.7</v>
      </c>
    </row>
    <row r="21" spans="1:10" s="31" customFormat="1" ht="12.75">
      <c r="A21" s="11" t="s">
        <v>184</v>
      </c>
      <c r="B21" s="3"/>
      <c r="C21" s="14"/>
      <c r="D21" s="5">
        <f>SUM(Nicolella!G18)</f>
        <v>0</v>
      </c>
      <c r="E21" s="18">
        <f>SUM(Nicolella!E18)</f>
        <v>0</v>
      </c>
      <c r="F21" s="19">
        <f>SUM(Nicolella!F18)</f>
        <v>0</v>
      </c>
      <c r="G21" s="17">
        <f>SUM(Nicolella!G18)</f>
        <v>0</v>
      </c>
      <c r="H21" s="17">
        <f>SUM(Nicolella!H18)</f>
        <v>0</v>
      </c>
      <c r="I21" s="17">
        <f>SUM(Nicolella!I18)</f>
        <v>106.63</v>
      </c>
      <c r="J21" s="27">
        <f>SUM(D21:I21)</f>
        <v>106.63</v>
      </c>
    </row>
    <row r="22" spans="1:10" s="31" customFormat="1" ht="12.75">
      <c r="A22" s="8"/>
      <c r="B22" s="8" t="s">
        <v>1</v>
      </c>
      <c r="C22" s="11"/>
      <c r="D22" s="9">
        <f aca="true" t="shared" si="1" ref="D22:J22">SUM(D5:D21)</f>
        <v>8614.449999999999</v>
      </c>
      <c r="E22" s="9">
        <f t="shared" si="1"/>
        <v>2175.73</v>
      </c>
      <c r="F22" s="9">
        <f t="shared" si="1"/>
        <v>0</v>
      </c>
      <c r="G22" s="9">
        <f t="shared" si="1"/>
        <v>1069.2</v>
      </c>
      <c r="H22" s="9">
        <f t="shared" si="1"/>
        <v>3151.44</v>
      </c>
      <c r="I22" s="9">
        <f t="shared" si="1"/>
        <v>12843.499999999998</v>
      </c>
      <c r="J22" s="27">
        <f t="shared" si="1"/>
        <v>27854.32</v>
      </c>
    </row>
    <row r="23" spans="1:9" s="31" customFormat="1" ht="12.75">
      <c r="A23" s="35"/>
      <c r="B23" s="35"/>
      <c r="C23" s="1"/>
      <c r="D23" s="23"/>
      <c r="E23" s="16"/>
      <c r="F23" s="23"/>
      <c r="G23" s="23"/>
      <c r="H23" s="23"/>
      <c r="I23" s="23"/>
    </row>
    <row r="24" spans="2:9" s="31" customFormat="1" ht="12.75">
      <c r="B24" s="22"/>
      <c r="C24" s="1"/>
      <c r="D24" s="23"/>
      <c r="E24" s="16"/>
      <c r="F24" s="23"/>
      <c r="G24" s="23"/>
      <c r="H24" s="23"/>
      <c r="I24" s="23"/>
    </row>
    <row r="25" s="84" customFormat="1" ht="12.75">
      <c r="A25" s="83"/>
    </row>
    <row r="26" s="84" customFormat="1" ht="12.75">
      <c r="A26" s="83" t="s">
        <v>11</v>
      </c>
    </row>
  </sheetData>
  <sheetProtection/>
  <mergeCells count="5">
    <mergeCell ref="B1:I1"/>
    <mergeCell ref="B3:I3"/>
    <mergeCell ref="A25:IV25"/>
    <mergeCell ref="A26:IV26"/>
    <mergeCell ref="A2:J2"/>
  </mergeCells>
  <printOptions/>
  <pageMargins left="0.2362204724409449" right="1.220472440944882" top="0.9448818897637796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3.7109375" style="0" customWidth="1"/>
    <col min="2" max="2" width="13.00390625" style="0" customWidth="1"/>
    <col min="3" max="3" width="10.28125" style="0" customWidth="1"/>
    <col min="4" max="4" width="11.421875" style="0" customWidth="1"/>
    <col min="5" max="5" width="8.7109375" style="0" customWidth="1"/>
    <col min="6" max="7" width="7.7109375" style="0" customWidth="1"/>
    <col min="8" max="8" width="8.8515625" style="0" customWidth="1"/>
    <col min="9" max="9" width="12.28125" style="0" customWidth="1"/>
    <col min="10" max="10" width="16.00390625" style="0" customWidth="1"/>
  </cols>
  <sheetData>
    <row r="2" spans="2:8" ht="12.75">
      <c r="B2" s="2"/>
      <c r="C2" s="2"/>
      <c r="D2" s="1"/>
      <c r="E2" s="1"/>
      <c r="F2" s="1"/>
      <c r="G2" s="1"/>
      <c r="H2" s="1"/>
    </row>
    <row r="3" spans="2:9" ht="12.75" customHeight="1">
      <c r="B3" s="75" t="s">
        <v>0</v>
      </c>
      <c r="C3" s="76"/>
      <c r="D3" s="76"/>
      <c r="E3" s="76"/>
      <c r="F3" s="76"/>
      <c r="G3" s="76"/>
      <c r="H3" s="76"/>
      <c r="I3" s="76"/>
    </row>
    <row r="4" spans="1:11" ht="18.75" customHeight="1">
      <c r="A4" s="79" t="s">
        <v>167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2:9" ht="13.5" thickBot="1">
      <c r="B5" s="77" t="s">
        <v>2</v>
      </c>
      <c r="C5" s="77"/>
      <c r="D5" s="77"/>
      <c r="E5" s="77"/>
      <c r="F5" s="78"/>
      <c r="G5" s="78"/>
      <c r="H5" s="78"/>
      <c r="I5" s="78"/>
    </row>
    <row r="6" spans="1:11" ht="94.5" customHeight="1">
      <c r="A6" s="38" t="s">
        <v>12</v>
      </c>
      <c r="B6" s="38" t="s">
        <v>3</v>
      </c>
      <c r="C6" s="39" t="s">
        <v>4</v>
      </c>
      <c r="D6" s="40" t="s">
        <v>5</v>
      </c>
      <c r="E6" s="41" t="s">
        <v>7</v>
      </c>
      <c r="F6" s="42" t="s">
        <v>6</v>
      </c>
      <c r="G6" s="42" t="s">
        <v>8</v>
      </c>
      <c r="H6" s="43" t="s">
        <v>9</v>
      </c>
      <c r="I6" s="42" t="s">
        <v>10</v>
      </c>
      <c r="J6" s="38"/>
      <c r="K6" s="55" t="s">
        <v>41</v>
      </c>
    </row>
    <row r="7" spans="1:11" ht="12.75">
      <c r="A7" s="4" t="s">
        <v>186</v>
      </c>
      <c r="B7" s="4" t="s">
        <v>48</v>
      </c>
      <c r="C7" s="13" t="s">
        <v>64</v>
      </c>
      <c r="D7" s="5">
        <v>28</v>
      </c>
      <c r="E7" s="17"/>
      <c r="F7" s="17"/>
      <c r="G7" s="17"/>
      <c r="H7" s="17"/>
      <c r="I7" s="36">
        <v>284.74</v>
      </c>
      <c r="J7" s="27">
        <f aca="true" t="shared" si="0" ref="J7:J18">SUM(D7:I7)</f>
        <v>312.74</v>
      </c>
      <c r="K7" s="53">
        <v>1</v>
      </c>
    </row>
    <row r="8" spans="1:11" ht="12.75">
      <c r="A8" s="6"/>
      <c r="B8" s="6" t="s">
        <v>48</v>
      </c>
      <c r="C8" s="12" t="s">
        <v>62</v>
      </c>
      <c r="D8" s="5">
        <v>20</v>
      </c>
      <c r="E8" s="17">
        <v>22</v>
      </c>
      <c r="F8" s="19"/>
      <c r="G8" s="17"/>
      <c r="H8" s="17"/>
      <c r="I8" s="17">
        <v>142.04</v>
      </c>
      <c r="J8" s="27">
        <f t="shared" si="0"/>
        <v>184.04</v>
      </c>
      <c r="K8" s="53">
        <v>1</v>
      </c>
    </row>
    <row r="9" spans="1:11" ht="12.75">
      <c r="A9" s="6"/>
      <c r="B9" s="6" t="s">
        <v>58</v>
      </c>
      <c r="C9" s="12" t="s">
        <v>98</v>
      </c>
      <c r="D9" s="5">
        <v>23.5</v>
      </c>
      <c r="E9" s="17">
        <v>29.7</v>
      </c>
      <c r="F9" s="19"/>
      <c r="G9" s="17"/>
      <c r="H9" s="17"/>
      <c r="I9" s="17">
        <v>247.64</v>
      </c>
      <c r="J9" s="27">
        <f t="shared" si="0"/>
        <v>300.84</v>
      </c>
      <c r="K9" s="53">
        <v>1</v>
      </c>
    </row>
    <row r="10" spans="1:11" ht="12.75">
      <c r="A10" s="11"/>
      <c r="B10" s="11" t="s">
        <v>48</v>
      </c>
      <c r="C10" s="13" t="s">
        <v>110</v>
      </c>
      <c r="D10" s="7">
        <v>15.5</v>
      </c>
      <c r="E10" s="17">
        <v>22.1</v>
      </c>
      <c r="F10" s="19"/>
      <c r="G10" s="17"/>
      <c r="H10" s="17"/>
      <c r="I10" s="17">
        <v>274.06</v>
      </c>
      <c r="J10" s="27">
        <f t="shared" si="0"/>
        <v>311.66</v>
      </c>
      <c r="K10" s="53">
        <v>1</v>
      </c>
    </row>
    <row r="11" spans="1:11" ht="12.75">
      <c r="A11" s="11"/>
      <c r="B11" s="3"/>
      <c r="C11" s="14"/>
      <c r="D11" s="59" t="s">
        <v>36</v>
      </c>
      <c r="E11" s="17"/>
      <c r="F11" s="19"/>
      <c r="G11" s="17"/>
      <c r="H11" s="17"/>
      <c r="I11" s="17"/>
      <c r="J11" s="27">
        <f t="shared" si="0"/>
        <v>0</v>
      </c>
      <c r="K11" s="53" t="s">
        <v>36</v>
      </c>
    </row>
    <row r="12" spans="1:11" ht="12.75">
      <c r="A12" s="11"/>
      <c r="B12" s="3"/>
      <c r="C12" s="14"/>
      <c r="D12" s="59" t="s">
        <v>36</v>
      </c>
      <c r="E12" s="17" t="s">
        <v>36</v>
      </c>
      <c r="F12" s="19"/>
      <c r="G12" s="17"/>
      <c r="H12" s="17"/>
      <c r="I12" s="17"/>
      <c r="J12" s="27">
        <f t="shared" si="0"/>
        <v>0</v>
      </c>
      <c r="K12" s="53" t="s">
        <v>36</v>
      </c>
    </row>
    <row r="13" spans="1:11" ht="12.75">
      <c r="A13" s="11"/>
      <c r="B13" s="3"/>
      <c r="C13" s="15"/>
      <c r="D13" s="59" t="s">
        <v>36</v>
      </c>
      <c r="E13" s="17"/>
      <c r="F13" s="19"/>
      <c r="G13" s="17"/>
      <c r="H13" s="17"/>
      <c r="I13" s="17"/>
      <c r="J13" s="27">
        <f t="shared" si="0"/>
        <v>0</v>
      </c>
      <c r="K13" s="53" t="s">
        <v>36</v>
      </c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7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11"/>
      <c r="B18" s="3"/>
      <c r="C18" s="14"/>
      <c r="D18" s="10"/>
      <c r="E18" s="18"/>
      <c r="F18" s="19"/>
      <c r="G18" s="17"/>
      <c r="H18" s="17"/>
      <c r="I18" s="17"/>
      <c r="J18" s="27">
        <f t="shared" si="0"/>
        <v>0</v>
      </c>
      <c r="K18" s="53"/>
    </row>
    <row r="19" spans="1:11" ht="12.75">
      <c r="A19" s="8"/>
      <c r="B19" s="8" t="s">
        <v>1</v>
      </c>
      <c r="C19" s="11"/>
      <c r="D19" s="9">
        <f aca="true" t="shared" si="1" ref="D19:J19">SUM(D7:D18)</f>
        <v>87</v>
      </c>
      <c r="E19" s="9">
        <f t="shared" si="1"/>
        <v>73.80000000000001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948.48</v>
      </c>
      <c r="J19" s="27">
        <f t="shared" si="1"/>
        <v>1109.28</v>
      </c>
      <c r="K19" s="58">
        <f>SUM(K7:K18)</f>
        <v>4</v>
      </c>
    </row>
    <row r="20" spans="1:9" ht="12.75">
      <c r="A20" s="22"/>
      <c r="B20" s="22"/>
      <c r="C20" s="1"/>
      <c r="D20" s="23"/>
      <c r="E20" s="16"/>
      <c r="F20" s="23"/>
      <c r="G20" s="23"/>
      <c r="H20" s="23"/>
      <c r="I20" s="23"/>
    </row>
    <row r="21" s="24" customFormat="1" ht="12.75" customHeight="1"/>
  </sheetData>
  <sheetProtection/>
  <mergeCells count="3">
    <mergeCell ref="B3:I3"/>
    <mergeCell ref="B5:I5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4">
      <selection activeCell="M26" sqref="M26"/>
    </sheetView>
  </sheetViews>
  <sheetFormatPr defaultColWidth="9.140625" defaultRowHeight="12.75"/>
  <cols>
    <col min="1" max="1" width="18.421875" style="0" customWidth="1"/>
    <col min="2" max="3" width="14.140625" style="0" customWidth="1"/>
    <col min="4" max="4" width="10.57421875" style="0" customWidth="1"/>
    <col min="5" max="6" width="8.7109375" style="0" customWidth="1"/>
    <col min="7" max="7" width="7.28125" style="0" customWidth="1"/>
    <col min="8" max="8" width="7.57421875" style="0" customWidth="1"/>
    <col min="9" max="9" width="10.140625" style="0" customWidth="1"/>
  </cols>
  <sheetData>
    <row r="2" spans="2:8" ht="12.75">
      <c r="B2" s="2"/>
      <c r="C2" s="2"/>
      <c r="D2" s="1"/>
      <c r="E2" s="1"/>
      <c r="F2" s="1"/>
      <c r="G2" s="1"/>
      <c r="H2" s="1"/>
    </row>
    <row r="3" spans="1:9" ht="12.75" customHeight="1">
      <c r="A3" s="75" t="s">
        <v>0</v>
      </c>
      <c r="B3" s="80"/>
      <c r="C3" s="80"/>
      <c r="D3" s="80"/>
      <c r="E3" s="80"/>
      <c r="F3" s="80"/>
      <c r="G3" s="80"/>
      <c r="H3" s="80"/>
      <c r="I3" s="21"/>
    </row>
    <row r="4" spans="1:11" ht="21" customHeight="1">
      <c r="A4" s="79" t="s">
        <v>169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9" ht="13.5" thickBot="1">
      <c r="A5" s="77" t="s">
        <v>2</v>
      </c>
      <c r="B5" s="80"/>
      <c r="C5" s="80"/>
      <c r="D5" s="80"/>
      <c r="E5" s="80"/>
      <c r="F5" s="80"/>
      <c r="G5" s="80"/>
      <c r="H5" s="80"/>
      <c r="I5" s="20"/>
    </row>
    <row r="6" spans="1:11" ht="94.5" customHeight="1">
      <c r="A6" s="38" t="s">
        <v>12</v>
      </c>
      <c r="B6" s="38" t="s">
        <v>3</v>
      </c>
      <c r="C6" s="39" t="s">
        <v>4</v>
      </c>
      <c r="D6" s="40" t="s">
        <v>5</v>
      </c>
      <c r="E6" s="41" t="s">
        <v>7</v>
      </c>
      <c r="F6" s="42" t="s">
        <v>6</v>
      </c>
      <c r="G6" s="42" t="s">
        <v>8</v>
      </c>
      <c r="H6" s="43" t="s">
        <v>9</v>
      </c>
      <c r="I6" s="42" t="s">
        <v>10</v>
      </c>
      <c r="J6" s="38"/>
      <c r="K6" s="52" t="s">
        <v>40</v>
      </c>
    </row>
    <row r="7" spans="1:11" ht="12.75">
      <c r="A7" s="4" t="s">
        <v>185</v>
      </c>
      <c r="B7" s="4" t="s">
        <v>48</v>
      </c>
      <c r="C7" s="13" t="s">
        <v>49</v>
      </c>
      <c r="D7" s="5">
        <v>15.5</v>
      </c>
      <c r="E7" s="17"/>
      <c r="F7" s="17"/>
      <c r="G7" s="17"/>
      <c r="H7" s="17"/>
      <c r="I7" s="37">
        <v>99</v>
      </c>
      <c r="J7" s="27">
        <f aca="true" t="shared" si="0" ref="J7:J23">SUM(D7:I7)</f>
        <v>114.5</v>
      </c>
      <c r="K7" s="53">
        <v>1</v>
      </c>
    </row>
    <row r="8" spans="1:11" ht="12.75">
      <c r="A8" s="6"/>
      <c r="B8" s="6" t="s">
        <v>51</v>
      </c>
      <c r="C8" s="12" t="s">
        <v>50</v>
      </c>
      <c r="D8" s="7"/>
      <c r="E8" s="17"/>
      <c r="F8" s="19"/>
      <c r="G8" s="17"/>
      <c r="H8" s="17"/>
      <c r="I8" s="17">
        <v>27</v>
      </c>
      <c r="J8" s="27">
        <f>SUM(D8:I8)</f>
        <v>27</v>
      </c>
      <c r="K8" s="53">
        <v>1</v>
      </c>
    </row>
    <row r="9" spans="1:11" ht="12.75">
      <c r="A9" s="6"/>
      <c r="B9" s="6" t="s">
        <v>48</v>
      </c>
      <c r="C9" s="12" t="s">
        <v>53</v>
      </c>
      <c r="D9" s="7">
        <v>15</v>
      </c>
      <c r="E9" s="17"/>
      <c r="F9" s="19"/>
      <c r="G9" s="17"/>
      <c r="H9" s="17"/>
      <c r="I9" s="17">
        <v>98</v>
      </c>
      <c r="J9" s="27">
        <f t="shared" si="0"/>
        <v>113</v>
      </c>
      <c r="K9" s="53">
        <v>1</v>
      </c>
    </row>
    <row r="10" spans="1:11" ht="12.75">
      <c r="A10" s="6"/>
      <c r="B10" s="6" t="s">
        <v>55</v>
      </c>
      <c r="C10" s="12" t="s">
        <v>54</v>
      </c>
      <c r="D10" s="5"/>
      <c r="E10" s="17">
        <v>50</v>
      </c>
      <c r="F10" s="19"/>
      <c r="G10" s="17"/>
      <c r="H10" s="17"/>
      <c r="I10" s="17">
        <v>191.97</v>
      </c>
      <c r="J10" s="27">
        <f t="shared" si="0"/>
        <v>241.97</v>
      </c>
      <c r="K10" s="53">
        <v>1</v>
      </c>
    </row>
    <row r="11" spans="1:11" ht="12.75">
      <c r="A11" s="11"/>
      <c r="B11" s="11" t="s">
        <v>48</v>
      </c>
      <c r="C11" s="13" t="s">
        <v>79</v>
      </c>
      <c r="D11" s="7"/>
      <c r="E11" s="17"/>
      <c r="F11" s="19"/>
      <c r="G11" s="17"/>
      <c r="H11" s="17"/>
      <c r="I11" s="17">
        <v>152</v>
      </c>
      <c r="J11" s="27">
        <f t="shared" si="0"/>
        <v>152</v>
      </c>
      <c r="K11" s="53">
        <v>1</v>
      </c>
    </row>
    <row r="12" spans="1:11" ht="12.75">
      <c r="A12" s="11"/>
      <c r="B12" s="3" t="s">
        <v>48</v>
      </c>
      <c r="C12" s="14">
        <v>42473</v>
      </c>
      <c r="D12" s="10"/>
      <c r="E12" s="17"/>
      <c r="F12" s="19"/>
      <c r="G12" s="17"/>
      <c r="H12" s="17"/>
      <c r="I12" s="17">
        <v>92.5</v>
      </c>
      <c r="J12" s="27">
        <f>SUM(D12:I12)</f>
        <v>92.5</v>
      </c>
      <c r="K12" s="53">
        <v>1</v>
      </c>
    </row>
    <row r="13" spans="1:11" ht="12.75">
      <c r="A13" s="11"/>
      <c r="B13" s="3" t="s">
        <v>48</v>
      </c>
      <c r="C13" s="14">
        <v>42481</v>
      </c>
      <c r="D13" s="10"/>
      <c r="E13" s="17"/>
      <c r="F13" s="19"/>
      <c r="G13" s="17"/>
      <c r="H13" s="17"/>
      <c r="I13" s="17">
        <v>276.73</v>
      </c>
      <c r="J13" s="27">
        <f t="shared" si="0"/>
        <v>276.73</v>
      </c>
      <c r="K13" s="53">
        <v>1</v>
      </c>
    </row>
    <row r="14" spans="1:11" ht="12.75">
      <c r="A14" s="11"/>
      <c r="B14" s="3" t="s">
        <v>99</v>
      </c>
      <c r="C14" s="14" t="s">
        <v>100</v>
      </c>
      <c r="D14" s="10"/>
      <c r="E14" s="17"/>
      <c r="F14" s="19"/>
      <c r="G14" s="17"/>
      <c r="H14" s="17"/>
      <c r="I14" s="17">
        <v>168.48</v>
      </c>
      <c r="J14" s="27">
        <f t="shared" si="0"/>
        <v>168.48</v>
      </c>
      <c r="K14" s="53">
        <v>1</v>
      </c>
    </row>
    <row r="15" spans="1:11" ht="12.75">
      <c r="A15" s="11"/>
      <c r="B15" s="3" t="s">
        <v>48</v>
      </c>
      <c r="C15" s="15">
        <v>42515</v>
      </c>
      <c r="D15" s="10">
        <v>12.4</v>
      </c>
      <c r="E15" s="18">
        <v>8.1</v>
      </c>
      <c r="F15" s="19"/>
      <c r="G15" s="17"/>
      <c r="H15" s="17"/>
      <c r="I15" s="17">
        <v>89</v>
      </c>
      <c r="J15" s="27">
        <f>SUM(D15:I15)</f>
        <v>109.5</v>
      </c>
      <c r="K15" s="53">
        <v>1</v>
      </c>
    </row>
    <row r="16" spans="1:11" ht="12.75">
      <c r="A16" s="11"/>
      <c r="B16" s="3" t="s">
        <v>115</v>
      </c>
      <c r="C16" s="15" t="s">
        <v>116</v>
      </c>
      <c r="D16" s="59" t="s">
        <v>36</v>
      </c>
      <c r="E16" s="17" t="s">
        <v>36</v>
      </c>
      <c r="F16" s="19"/>
      <c r="G16" s="17"/>
      <c r="H16" s="17"/>
      <c r="I16" s="17">
        <v>303.71</v>
      </c>
      <c r="J16" s="27">
        <f t="shared" si="0"/>
        <v>303.71</v>
      </c>
      <c r="K16" s="53">
        <v>1</v>
      </c>
    </row>
    <row r="17" spans="1:11" ht="12.75">
      <c r="A17" s="11"/>
      <c r="B17" s="3" t="s">
        <v>48</v>
      </c>
      <c r="C17" s="14" t="s">
        <v>117</v>
      </c>
      <c r="D17" s="10"/>
      <c r="E17" s="17"/>
      <c r="F17" s="19"/>
      <c r="G17" s="17"/>
      <c r="H17" s="17"/>
      <c r="I17" s="17">
        <v>89</v>
      </c>
      <c r="J17" s="27">
        <f t="shared" si="0"/>
        <v>89</v>
      </c>
      <c r="K17" s="53">
        <v>1</v>
      </c>
    </row>
    <row r="18" spans="1:11" ht="12.75">
      <c r="A18" s="11"/>
      <c r="B18" s="3" t="s">
        <v>118</v>
      </c>
      <c r="C18" s="15" t="s">
        <v>119</v>
      </c>
      <c r="D18" s="59" t="s">
        <v>36</v>
      </c>
      <c r="E18" s="17" t="s">
        <v>36</v>
      </c>
      <c r="F18" s="19"/>
      <c r="G18" s="17"/>
      <c r="H18" s="17"/>
      <c r="I18" s="17">
        <v>39.8</v>
      </c>
      <c r="J18" s="27">
        <f t="shared" si="0"/>
        <v>39.8</v>
      </c>
      <c r="K18" s="53">
        <v>1</v>
      </c>
    </row>
    <row r="19" spans="1:11" ht="12.75">
      <c r="A19" s="11"/>
      <c r="B19" s="3" t="s">
        <v>66</v>
      </c>
      <c r="C19" s="14" t="s">
        <v>137</v>
      </c>
      <c r="D19" s="10"/>
      <c r="E19" s="17"/>
      <c r="F19" s="19"/>
      <c r="G19" s="17"/>
      <c r="H19" s="17"/>
      <c r="I19" s="17">
        <v>170.8</v>
      </c>
      <c r="J19" s="27">
        <f>SUM(D19:I19)</f>
        <v>170.8</v>
      </c>
      <c r="K19" s="53">
        <v>1</v>
      </c>
    </row>
    <row r="20" spans="1:11" ht="12.75">
      <c r="A20" s="11"/>
      <c r="B20" s="3" t="s">
        <v>48</v>
      </c>
      <c r="C20" s="14" t="s">
        <v>138</v>
      </c>
      <c r="D20" s="10">
        <v>32.7</v>
      </c>
      <c r="E20" s="18"/>
      <c r="F20" s="19"/>
      <c r="G20" s="17"/>
      <c r="H20" s="17"/>
      <c r="I20" s="17">
        <v>89</v>
      </c>
      <c r="J20" s="27">
        <f>SUM(D20:I20)</f>
        <v>121.7</v>
      </c>
      <c r="K20" s="53">
        <v>1</v>
      </c>
    </row>
    <row r="21" spans="1:11" ht="12.75">
      <c r="A21" s="11"/>
      <c r="B21" s="3" t="s">
        <v>118</v>
      </c>
      <c r="C21" s="15" t="s">
        <v>180</v>
      </c>
      <c r="D21" s="59">
        <v>154</v>
      </c>
      <c r="E21" s="17" t="s">
        <v>36</v>
      </c>
      <c r="F21" s="19"/>
      <c r="G21" s="17"/>
      <c r="H21" s="17"/>
      <c r="I21" s="17"/>
      <c r="J21" s="27">
        <f t="shared" si="0"/>
        <v>154</v>
      </c>
      <c r="K21" s="53">
        <v>1</v>
      </c>
    </row>
    <row r="22" spans="1:11" ht="12.75">
      <c r="A22" s="11"/>
      <c r="B22" s="3" t="s">
        <v>48</v>
      </c>
      <c r="C22" s="14" t="s">
        <v>191</v>
      </c>
      <c r="D22" s="10"/>
      <c r="E22" s="17"/>
      <c r="F22" s="19"/>
      <c r="G22" s="17"/>
      <c r="H22" s="17"/>
      <c r="I22" s="17">
        <v>244.65</v>
      </c>
      <c r="J22" s="27">
        <f t="shared" si="0"/>
        <v>244.65</v>
      </c>
      <c r="K22" s="53">
        <v>1</v>
      </c>
    </row>
    <row r="23" spans="1:11" ht="12.75">
      <c r="A23" s="11"/>
      <c r="B23" s="3"/>
      <c r="C23" s="14"/>
      <c r="D23" s="10"/>
      <c r="E23" s="18"/>
      <c r="F23" s="19"/>
      <c r="G23" s="17"/>
      <c r="H23" s="17"/>
      <c r="I23" s="17"/>
      <c r="J23" s="27">
        <f t="shared" si="0"/>
        <v>0</v>
      </c>
      <c r="K23" s="53"/>
    </row>
    <row r="24" spans="1:11" ht="12.75">
      <c r="A24" s="8"/>
      <c r="B24" s="8" t="s">
        <v>1</v>
      </c>
      <c r="C24" s="11"/>
      <c r="D24" s="9">
        <f aca="true" t="shared" si="1" ref="D24:J24">SUM(D7:D23)</f>
        <v>229.6</v>
      </c>
      <c r="E24" s="9">
        <f t="shared" si="1"/>
        <v>58.1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2131.64</v>
      </c>
      <c r="J24" s="27">
        <f t="shared" si="1"/>
        <v>2419.34</v>
      </c>
      <c r="K24" s="73">
        <f>SUM(K7:K23)</f>
        <v>16</v>
      </c>
    </row>
    <row r="25" spans="1:9" ht="12.75">
      <c r="A25" s="22"/>
      <c r="B25" s="22"/>
      <c r="C25" s="1"/>
      <c r="D25" s="23"/>
      <c r="E25" s="16"/>
      <c r="F25" s="23"/>
      <c r="G25" s="23"/>
      <c r="H25" s="23"/>
      <c r="I25" s="23"/>
    </row>
    <row r="26" s="24" customFormat="1" ht="12.75" customHeight="1"/>
  </sheetData>
  <sheetProtection/>
  <mergeCells count="3">
    <mergeCell ref="A3:H3"/>
    <mergeCell ref="A5:H5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1.7109375" style="0" customWidth="1"/>
    <col min="2" max="2" width="13.00390625" style="0" customWidth="1"/>
    <col min="3" max="3" width="11.140625" style="0" customWidth="1"/>
    <col min="4" max="4" width="11.28125" style="0" customWidth="1"/>
    <col min="5" max="5" width="9.8515625" style="0" customWidth="1"/>
    <col min="6" max="6" width="8.421875" style="0" customWidth="1"/>
    <col min="7" max="7" width="7.57421875" style="0" customWidth="1"/>
    <col min="8" max="8" width="9.2812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170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5" t="s">
        <v>41</v>
      </c>
    </row>
    <row r="6" spans="1:11" ht="12.75">
      <c r="A6" s="4" t="s">
        <v>33</v>
      </c>
      <c r="B6" s="4" t="s">
        <v>51</v>
      </c>
      <c r="C6" s="13">
        <v>42552</v>
      </c>
      <c r="D6" s="5">
        <v>7.2</v>
      </c>
      <c r="E6" s="17">
        <v>9.3</v>
      </c>
      <c r="F6" s="17"/>
      <c r="G6" s="17"/>
      <c r="H6" s="17"/>
      <c r="I6" s="69">
        <v>26.4</v>
      </c>
      <c r="J6" s="27">
        <f aca="true" t="shared" si="0" ref="J6:J17">SUM(D6:I6)</f>
        <v>42.9</v>
      </c>
      <c r="K6" s="53">
        <v>1</v>
      </c>
    </row>
    <row r="7" spans="1:11" ht="12.75">
      <c r="A7" s="6"/>
      <c r="B7" s="6" t="s">
        <v>139</v>
      </c>
      <c r="C7" s="12">
        <v>42654</v>
      </c>
      <c r="D7" s="7"/>
      <c r="E7" s="17"/>
      <c r="F7" s="19"/>
      <c r="G7" s="17"/>
      <c r="H7" s="17"/>
      <c r="I7" s="72">
        <v>230</v>
      </c>
      <c r="J7" s="27">
        <f t="shared" si="0"/>
        <v>230</v>
      </c>
      <c r="K7" s="53">
        <v>1</v>
      </c>
    </row>
    <row r="8" spans="1:11" ht="12.75">
      <c r="A8" s="6"/>
      <c r="B8" s="6" t="s">
        <v>154</v>
      </c>
      <c r="C8" s="12" t="s">
        <v>155</v>
      </c>
      <c r="D8" s="5">
        <v>26.8</v>
      </c>
      <c r="E8" s="17"/>
      <c r="F8" s="19"/>
      <c r="G8" s="17"/>
      <c r="H8" s="17"/>
      <c r="I8" s="17"/>
      <c r="J8" s="27">
        <f t="shared" si="0"/>
        <v>26.8</v>
      </c>
      <c r="K8" s="53">
        <v>1</v>
      </c>
    </row>
    <row r="9" spans="1:11" ht="12.75">
      <c r="A9" s="6"/>
      <c r="B9" s="11" t="s">
        <v>48</v>
      </c>
      <c r="C9" s="13" t="s">
        <v>159</v>
      </c>
      <c r="D9" s="5">
        <v>303.66</v>
      </c>
      <c r="E9" s="17">
        <v>9.4</v>
      </c>
      <c r="F9" s="19"/>
      <c r="G9" s="17"/>
      <c r="H9" s="17"/>
      <c r="I9" s="17"/>
      <c r="J9" s="27">
        <f>SUM(D9:I9)</f>
        <v>313.06</v>
      </c>
      <c r="K9" s="53">
        <v>1</v>
      </c>
    </row>
    <row r="10" spans="1:11" ht="12.75">
      <c r="A10" s="11"/>
      <c r="B10" s="3"/>
      <c r="C10" s="15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4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5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8"/>
      <c r="B18" s="8" t="s">
        <v>1</v>
      </c>
      <c r="C18" s="11"/>
      <c r="D18" s="9">
        <f aca="true" t="shared" si="1" ref="D18:J18">SUM(D6:D17)</f>
        <v>337.66</v>
      </c>
      <c r="E18" s="57">
        <f t="shared" si="1"/>
        <v>18.700000000000003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256.4</v>
      </c>
      <c r="J18" s="27">
        <f t="shared" si="1"/>
        <v>612.76</v>
      </c>
      <c r="K18" s="45">
        <f>SUM(K6:K17)</f>
        <v>4</v>
      </c>
    </row>
    <row r="19" spans="1:9" ht="12.75">
      <c r="A19" s="22"/>
      <c r="B19" s="22"/>
      <c r="C19" s="1"/>
      <c r="D19" s="23"/>
      <c r="E19" s="16"/>
      <c r="F19" s="23"/>
      <c r="G19" s="23"/>
      <c r="H19" s="23"/>
      <c r="I19" s="23"/>
    </row>
    <row r="20" s="74" customFormat="1" ht="12.75">
      <c r="A20" s="74" t="s">
        <v>140</v>
      </c>
    </row>
  </sheetData>
  <sheetProtection/>
  <mergeCells count="4">
    <mergeCell ref="B2:I2"/>
    <mergeCell ref="B4:I4"/>
    <mergeCell ref="A20:IV20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4.8515625" style="0" customWidth="1"/>
    <col min="2" max="2" width="12.57421875" style="0" customWidth="1"/>
    <col min="3" max="3" width="11.8515625" style="0" customWidth="1"/>
    <col min="4" max="4" width="10.140625" style="0" customWidth="1"/>
    <col min="5" max="5" width="9.7109375" style="0" customWidth="1"/>
    <col min="6" max="6" width="9.421875" style="0" customWidth="1"/>
    <col min="7" max="7" width="8.28125" style="0" customWidth="1"/>
    <col min="8" max="8" width="10.28125" style="0" customWidth="1"/>
    <col min="9" max="9" width="9.57421875" style="0" customWidth="1"/>
    <col min="10" max="10" width="10.42187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171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5" t="s">
        <v>41</v>
      </c>
    </row>
    <row r="6" spans="1:11" ht="12.75">
      <c r="A6" s="4" t="s">
        <v>14</v>
      </c>
      <c r="B6" s="4" t="s">
        <v>48</v>
      </c>
      <c r="C6" s="13" t="s">
        <v>57</v>
      </c>
      <c r="D6" s="5">
        <v>8.3</v>
      </c>
      <c r="E6" s="17">
        <v>22</v>
      </c>
      <c r="F6" s="17"/>
      <c r="G6" s="17"/>
      <c r="H6" s="17"/>
      <c r="I6" s="36">
        <v>158.03</v>
      </c>
      <c r="J6" s="27">
        <f aca="true" t="shared" si="0" ref="J6:J22">SUM(D6:I6)</f>
        <v>188.33</v>
      </c>
      <c r="K6" s="53">
        <v>1</v>
      </c>
    </row>
    <row r="7" spans="1:11" ht="12.75">
      <c r="A7" s="6"/>
      <c r="B7" s="6" t="s">
        <v>73</v>
      </c>
      <c r="C7" s="13"/>
      <c r="D7" s="7"/>
      <c r="E7" s="17"/>
      <c r="F7" s="19"/>
      <c r="G7" s="17"/>
      <c r="H7" s="17">
        <v>344.75</v>
      </c>
      <c r="I7" s="17"/>
      <c r="J7" s="27">
        <f t="shared" si="0"/>
        <v>344.75</v>
      </c>
      <c r="K7" s="53"/>
    </row>
    <row r="8" spans="1:11" ht="12.75">
      <c r="A8" s="6"/>
      <c r="B8" s="6" t="s">
        <v>88</v>
      </c>
      <c r="C8" s="13"/>
      <c r="D8" s="5"/>
      <c r="E8" s="17"/>
      <c r="F8" s="19"/>
      <c r="G8" s="17"/>
      <c r="H8" s="17">
        <v>593.29</v>
      </c>
      <c r="I8" s="17"/>
      <c r="J8" s="27">
        <f t="shared" si="0"/>
        <v>593.29</v>
      </c>
      <c r="K8" s="53"/>
    </row>
    <row r="9" spans="1:11" ht="12.75">
      <c r="A9" s="11"/>
      <c r="B9" s="11" t="s">
        <v>112</v>
      </c>
      <c r="C9" s="13"/>
      <c r="D9" s="7"/>
      <c r="E9" s="17"/>
      <c r="F9" s="19"/>
      <c r="G9" s="17"/>
      <c r="H9" s="17">
        <v>381.69</v>
      </c>
      <c r="I9" s="17"/>
      <c r="J9" s="27">
        <f t="shared" si="0"/>
        <v>381.69</v>
      </c>
      <c r="K9" s="53"/>
    </row>
    <row r="10" spans="1:11" ht="12.75">
      <c r="A10" s="11"/>
      <c r="B10" s="3" t="s">
        <v>129</v>
      </c>
      <c r="C10" s="15"/>
      <c r="D10" s="10"/>
      <c r="E10" s="17"/>
      <c r="F10" s="19"/>
      <c r="G10" s="17"/>
      <c r="H10" s="17">
        <v>299.94</v>
      </c>
      <c r="I10" s="17"/>
      <c r="J10" s="27">
        <f t="shared" si="0"/>
        <v>299.94</v>
      </c>
      <c r="K10" s="53"/>
    </row>
    <row r="11" spans="1:11" ht="12.75">
      <c r="A11" s="11"/>
      <c r="B11" s="3" t="s">
        <v>132</v>
      </c>
      <c r="C11" s="15" t="s">
        <v>133</v>
      </c>
      <c r="D11" s="10">
        <v>64</v>
      </c>
      <c r="E11" s="17"/>
      <c r="F11" s="19"/>
      <c r="G11" s="17"/>
      <c r="H11" s="17">
        <v>525.7</v>
      </c>
      <c r="I11" s="17"/>
      <c r="J11" s="27">
        <f t="shared" si="0"/>
        <v>589.7</v>
      </c>
      <c r="K11" s="53">
        <v>1</v>
      </c>
    </row>
    <row r="12" spans="1:11" ht="12.75">
      <c r="A12" s="11"/>
      <c r="B12" s="3" t="s">
        <v>192</v>
      </c>
      <c r="C12" s="15"/>
      <c r="D12" s="10"/>
      <c r="E12" s="17"/>
      <c r="F12" s="19"/>
      <c r="G12" s="17"/>
      <c r="H12" s="17">
        <v>519.11</v>
      </c>
      <c r="I12" s="17"/>
      <c r="J12" s="27">
        <f t="shared" si="0"/>
        <v>519.11</v>
      </c>
      <c r="K12" s="53"/>
    </row>
    <row r="13" spans="1:11" ht="12.75">
      <c r="A13" s="11"/>
      <c r="B13" s="3" t="s">
        <v>193</v>
      </c>
      <c r="C13" s="14"/>
      <c r="D13" s="10"/>
      <c r="E13" s="17"/>
      <c r="F13" s="19"/>
      <c r="G13" s="17"/>
      <c r="H13" s="17">
        <v>486.96</v>
      </c>
      <c r="I13" s="17"/>
      <c r="J13" s="27">
        <f t="shared" si="0"/>
        <v>486.96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>SUM(D17:I17)</f>
        <v>0</v>
      </c>
      <c r="K17" s="53"/>
    </row>
    <row r="18" spans="1:11" ht="12.75">
      <c r="A18" s="11"/>
      <c r="B18" s="3"/>
      <c r="C18" s="14"/>
      <c r="D18" s="10"/>
      <c r="E18" s="18"/>
      <c r="F18" s="19"/>
      <c r="G18" s="17"/>
      <c r="H18" s="17"/>
      <c r="I18" s="17"/>
      <c r="J18" s="27">
        <f>SUM(D18:I18)</f>
        <v>0</v>
      </c>
      <c r="K18" s="53"/>
    </row>
    <row r="19" spans="1:11" ht="12.75">
      <c r="A19" s="11"/>
      <c r="B19" s="3"/>
      <c r="C19" s="14"/>
      <c r="D19" s="10"/>
      <c r="E19" s="18"/>
      <c r="F19" s="19"/>
      <c r="G19" s="17"/>
      <c r="H19" s="17"/>
      <c r="I19" s="17"/>
      <c r="J19" s="27">
        <f>SUM(D19:I19)</f>
        <v>0</v>
      </c>
      <c r="K19" s="53"/>
    </row>
    <row r="20" spans="1:11" ht="12.75">
      <c r="A20" s="11"/>
      <c r="B20" s="3"/>
      <c r="C20" s="14"/>
      <c r="D20" s="10"/>
      <c r="E20" s="18"/>
      <c r="F20" s="19"/>
      <c r="G20" s="17"/>
      <c r="H20" s="17"/>
      <c r="I20" s="17"/>
      <c r="J20" s="27">
        <f>SUM(D20:I20)</f>
        <v>0</v>
      </c>
      <c r="K20" s="53"/>
    </row>
    <row r="21" spans="1:11" ht="12.75">
      <c r="A21" s="11"/>
      <c r="B21" s="3"/>
      <c r="C21" s="14"/>
      <c r="D21" s="10"/>
      <c r="E21" s="18"/>
      <c r="F21" s="19"/>
      <c r="G21" s="17"/>
      <c r="H21" s="17"/>
      <c r="I21" s="17"/>
      <c r="J21" s="27">
        <f>SUM(D21:I21)</f>
        <v>0</v>
      </c>
      <c r="K21" s="53"/>
    </row>
    <row r="22" spans="1:11" ht="12.75">
      <c r="A22" s="11"/>
      <c r="B22" s="3"/>
      <c r="C22" s="14"/>
      <c r="D22" s="10"/>
      <c r="E22" s="18"/>
      <c r="F22" s="19"/>
      <c r="G22" s="17"/>
      <c r="H22" s="17"/>
      <c r="I22" s="17"/>
      <c r="J22" s="27">
        <f t="shared" si="0"/>
        <v>0</v>
      </c>
      <c r="K22" s="53"/>
    </row>
    <row r="23" spans="1:11" ht="12.75">
      <c r="A23" s="8"/>
      <c r="B23" s="8" t="s">
        <v>1</v>
      </c>
      <c r="C23" s="11"/>
      <c r="D23" s="9">
        <f aca="true" t="shared" si="1" ref="D23:J23">SUM(D6:D22)</f>
        <v>72.3</v>
      </c>
      <c r="E23" s="9">
        <f t="shared" si="1"/>
        <v>22</v>
      </c>
      <c r="F23" s="9">
        <f t="shared" si="1"/>
        <v>0</v>
      </c>
      <c r="G23" s="9">
        <f t="shared" si="1"/>
        <v>0</v>
      </c>
      <c r="H23" s="9">
        <f t="shared" si="1"/>
        <v>3151.44</v>
      </c>
      <c r="I23" s="9">
        <f t="shared" si="1"/>
        <v>158.03</v>
      </c>
      <c r="J23" s="27">
        <f t="shared" si="1"/>
        <v>3403.77</v>
      </c>
      <c r="K23" s="45">
        <f>SUM(K6:K22)</f>
        <v>2</v>
      </c>
    </row>
    <row r="24" spans="1:9" ht="12.75">
      <c r="A24" s="22"/>
      <c r="B24" s="22"/>
      <c r="C24" s="1"/>
      <c r="D24" s="23"/>
      <c r="E24" s="16"/>
      <c r="F24" s="23"/>
      <c r="G24" s="23"/>
      <c r="H24" s="23"/>
      <c r="I24" s="23"/>
    </row>
    <row r="25" s="74" customFormat="1" ht="12.75">
      <c r="A25" s="74" t="s">
        <v>11</v>
      </c>
    </row>
    <row r="32" ht="12.75">
      <c r="E32" s="9"/>
    </row>
  </sheetData>
  <sheetProtection/>
  <mergeCells count="4">
    <mergeCell ref="B2:I2"/>
    <mergeCell ref="B4:I4"/>
    <mergeCell ref="A25:IV25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3.57421875" style="0" customWidth="1"/>
    <col min="2" max="2" width="13.7109375" style="0" customWidth="1"/>
    <col min="3" max="3" width="13.28125" style="0" customWidth="1"/>
    <col min="4" max="4" width="11.7109375" style="0" customWidth="1"/>
    <col min="5" max="5" width="11.8515625" style="0" customWidth="1"/>
    <col min="6" max="6" width="11.140625" style="0" customWidth="1"/>
    <col min="7" max="7" width="9.7109375" style="0" customWidth="1"/>
    <col min="8" max="8" width="8.140625" style="0" customWidth="1"/>
    <col min="9" max="9" width="11.57421875" style="0" customWidth="1"/>
    <col min="10" max="10" width="10.5742187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170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6"/>
    </row>
    <row r="6" spans="1:11" ht="12.75">
      <c r="A6" s="51" t="s">
        <v>43</v>
      </c>
      <c r="B6" s="51" t="s">
        <v>48</v>
      </c>
      <c r="C6" s="13" t="s">
        <v>49</v>
      </c>
      <c r="D6" s="5">
        <v>79</v>
      </c>
      <c r="E6" s="17">
        <v>12</v>
      </c>
      <c r="F6" s="17"/>
      <c r="G6" s="17"/>
      <c r="H6" s="17"/>
      <c r="I6" s="44">
        <v>523.04</v>
      </c>
      <c r="J6" s="27">
        <f aca="true" t="shared" si="0" ref="J6:J28">SUM(D6:I6)</f>
        <v>614.04</v>
      </c>
      <c r="K6" s="53">
        <v>1</v>
      </c>
    </row>
    <row r="7" spans="1:11" ht="12.75">
      <c r="A7" s="6"/>
      <c r="B7" s="11" t="s">
        <v>48</v>
      </c>
      <c r="C7" s="13" t="s">
        <v>57</v>
      </c>
      <c r="D7" s="7">
        <v>87</v>
      </c>
      <c r="E7" s="17">
        <v>16.5</v>
      </c>
      <c r="F7" s="19"/>
      <c r="G7" s="17"/>
      <c r="H7" s="17"/>
      <c r="I7" s="17">
        <v>657.63</v>
      </c>
      <c r="J7" s="27">
        <f t="shared" si="0"/>
        <v>761.13</v>
      </c>
      <c r="K7" s="53">
        <v>1</v>
      </c>
    </row>
    <row r="8" spans="1:11" ht="12.75">
      <c r="A8" s="6"/>
      <c r="B8" s="11" t="s">
        <v>48</v>
      </c>
      <c r="C8" s="13" t="s">
        <v>81</v>
      </c>
      <c r="D8" s="5">
        <v>119</v>
      </c>
      <c r="E8" s="17">
        <v>9.5</v>
      </c>
      <c r="F8" s="19"/>
      <c r="G8" s="17"/>
      <c r="H8" s="17"/>
      <c r="I8" s="17">
        <v>157.74</v>
      </c>
      <c r="J8" s="27">
        <f t="shared" si="0"/>
        <v>286.24</v>
      </c>
      <c r="K8" s="53">
        <v>1</v>
      </c>
    </row>
    <row r="9" spans="1:11" ht="12.75">
      <c r="A9" s="6" t="s">
        <v>91</v>
      </c>
      <c r="B9" s="11" t="s">
        <v>90</v>
      </c>
      <c r="C9" s="13" t="s">
        <v>89</v>
      </c>
      <c r="D9" s="7"/>
      <c r="E9" s="17"/>
      <c r="F9" s="19"/>
      <c r="G9" s="17"/>
      <c r="H9" s="17"/>
      <c r="I9" s="17">
        <v>438.7</v>
      </c>
      <c r="J9" s="27">
        <f t="shared" si="0"/>
        <v>438.7</v>
      </c>
      <c r="K9" s="53">
        <v>1</v>
      </c>
    </row>
    <row r="10" spans="1:11" ht="12.75">
      <c r="A10" s="11"/>
      <c r="B10" s="3" t="s">
        <v>48</v>
      </c>
      <c r="C10" s="15" t="s">
        <v>106</v>
      </c>
      <c r="D10" s="10">
        <v>147.7</v>
      </c>
      <c r="E10" s="17"/>
      <c r="F10" s="60"/>
      <c r="G10" s="17"/>
      <c r="H10" s="17"/>
      <c r="I10" s="17">
        <v>403.74</v>
      </c>
      <c r="J10" s="27">
        <f t="shared" si="0"/>
        <v>551.44</v>
      </c>
      <c r="K10" s="53">
        <v>1</v>
      </c>
    </row>
    <row r="11" spans="1:11" ht="12.75">
      <c r="A11" s="11" t="s">
        <v>91</v>
      </c>
      <c r="B11" s="3" t="s">
        <v>93</v>
      </c>
      <c r="C11" s="15">
        <v>42543</v>
      </c>
      <c r="D11" s="10"/>
      <c r="E11" s="17"/>
      <c r="F11" s="19"/>
      <c r="G11" s="17"/>
      <c r="H11" s="17"/>
      <c r="I11" s="17">
        <v>253</v>
      </c>
      <c r="J11" s="27">
        <f t="shared" si="0"/>
        <v>253</v>
      </c>
      <c r="K11" s="53">
        <v>1</v>
      </c>
    </row>
    <row r="12" spans="1:11" ht="12.75">
      <c r="A12" s="11"/>
      <c r="B12" s="3" t="s">
        <v>113</v>
      </c>
      <c r="C12" s="15" t="s">
        <v>114</v>
      </c>
      <c r="D12" s="10">
        <v>40.4</v>
      </c>
      <c r="E12" s="18">
        <v>96.61</v>
      </c>
      <c r="F12" s="19"/>
      <c r="G12" s="17"/>
      <c r="H12" s="17"/>
      <c r="I12" s="17">
        <v>1338</v>
      </c>
      <c r="J12" s="27">
        <f>SUM(D12:I12)</f>
        <v>1475.01</v>
      </c>
      <c r="K12" s="53">
        <v>1</v>
      </c>
    </row>
    <row r="13" spans="1:11" ht="12.75">
      <c r="A13" s="11"/>
      <c r="B13" s="3" t="s">
        <v>48</v>
      </c>
      <c r="C13" s="15" t="s">
        <v>130</v>
      </c>
      <c r="D13" s="10">
        <v>39</v>
      </c>
      <c r="E13" s="17">
        <v>9.5</v>
      </c>
      <c r="F13" s="19"/>
      <c r="G13" s="17"/>
      <c r="H13" s="17"/>
      <c r="I13" s="17">
        <v>369.87</v>
      </c>
      <c r="J13" s="27">
        <f t="shared" si="0"/>
        <v>418.37</v>
      </c>
      <c r="K13" s="53">
        <v>1</v>
      </c>
    </row>
    <row r="14" spans="1:11" ht="12.75">
      <c r="A14" s="11"/>
      <c r="B14" s="3" t="s">
        <v>48</v>
      </c>
      <c r="C14" s="15" t="s">
        <v>123</v>
      </c>
      <c r="D14" s="10">
        <v>88.25</v>
      </c>
      <c r="E14" s="17"/>
      <c r="F14" s="19"/>
      <c r="G14" s="19"/>
      <c r="H14" s="17"/>
      <c r="I14" s="17">
        <v>591.66</v>
      </c>
      <c r="J14" s="27">
        <f t="shared" si="0"/>
        <v>679.91</v>
      </c>
      <c r="K14" s="53">
        <v>1</v>
      </c>
    </row>
    <row r="15" spans="1:11" ht="12.75">
      <c r="A15" s="11"/>
      <c r="B15" s="3" t="s">
        <v>48</v>
      </c>
      <c r="C15" s="15" t="s">
        <v>131</v>
      </c>
      <c r="D15" s="59">
        <v>40</v>
      </c>
      <c r="E15" s="17">
        <v>30.55</v>
      </c>
      <c r="F15" s="19"/>
      <c r="G15" s="17"/>
      <c r="H15" s="17"/>
      <c r="I15" s="17">
        <v>249.66</v>
      </c>
      <c r="J15" s="27">
        <f t="shared" si="0"/>
        <v>320.21</v>
      </c>
      <c r="K15" s="53">
        <v>1</v>
      </c>
    </row>
    <row r="16" spans="1:11" ht="12.75">
      <c r="A16" s="11"/>
      <c r="B16" s="3" t="s">
        <v>152</v>
      </c>
      <c r="C16" s="15" t="s">
        <v>150</v>
      </c>
      <c r="D16" s="10">
        <v>54.21</v>
      </c>
      <c r="E16" s="17"/>
      <c r="F16" s="19"/>
      <c r="G16" s="17"/>
      <c r="H16" s="17"/>
      <c r="I16" s="17"/>
      <c r="J16" s="27">
        <f>SUM(D16:I16)</f>
        <v>54.21</v>
      </c>
      <c r="K16" s="53">
        <v>1</v>
      </c>
    </row>
    <row r="17" spans="1:11" ht="12.75">
      <c r="A17" s="11"/>
      <c r="B17" s="3" t="s">
        <v>142</v>
      </c>
      <c r="C17" s="15" t="s">
        <v>143</v>
      </c>
      <c r="D17" s="10">
        <v>181.63</v>
      </c>
      <c r="E17" s="17">
        <v>368</v>
      </c>
      <c r="F17" s="19"/>
      <c r="G17" s="17"/>
      <c r="H17" s="17"/>
      <c r="I17" s="17">
        <v>694.87</v>
      </c>
      <c r="J17" s="27">
        <f>SUM(D17:I17)</f>
        <v>1244.5</v>
      </c>
      <c r="K17" s="53">
        <v>1</v>
      </c>
    </row>
    <row r="18" spans="1:11" ht="12.75">
      <c r="A18" s="11"/>
      <c r="B18" s="3" t="s">
        <v>118</v>
      </c>
      <c r="C18" s="14" t="s">
        <v>151</v>
      </c>
      <c r="D18" s="10">
        <v>63.08</v>
      </c>
      <c r="E18" s="17"/>
      <c r="F18" s="19"/>
      <c r="G18" s="17"/>
      <c r="H18" s="17"/>
      <c r="I18" s="17"/>
      <c r="J18" s="27">
        <f>SUM(D18:I18)</f>
        <v>63.08</v>
      </c>
      <c r="K18" s="53">
        <v>1</v>
      </c>
    </row>
    <row r="19" spans="1:11" ht="12.75">
      <c r="A19" s="11"/>
      <c r="B19" s="3" t="s">
        <v>118</v>
      </c>
      <c r="C19" s="14" t="s">
        <v>153</v>
      </c>
      <c r="D19" s="10">
        <v>116.1</v>
      </c>
      <c r="E19" s="17">
        <v>135</v>
      </c>
      <c r="F19" s="19" t="s">
        <v>179</v>
      </c>
      <c r="G19" s="17"/>
      <c r="H19" s="17"/>
      <c r="I19" s="17"/>
      <c r="J19" s="27">
        <f t="shared" si="0"/>
        <v>251.1</v>
      </c>
      <c r="K19" s="53">
        <v>1</v>
      </c>
    </row>
    <row r="20" spans="1:11" ht="12.75">
      <c r="A20" s="11"/>
      <c r="B20" s="3" t="s">
        <v>84</v>
      </c>
      <c r="C20" s="14" t="s">
        <v>161</v>
      </c>
      <c r="D20" s="10">
        <v>101.95</v>
      </c>
      <c r="E20" s="17"/>
      <c r="F20" s="19"/>
      <c r="G20" s="17"/>
      <c r="H20" s="17"/>
      <c r="I20" s="17">
        <v>435.34</v>
      </c>
      <c r="J20" s="27">
        <f>SUM(D20:I20)</f>
        <v>537.29</v>
      </c>
      <c r="K20" s="53">
        <v>1</v>
      </c>
    </row>
    <row r="21" spans="1:11" ht="12.75">
      <c r="A21" s="11"/>
      <c r="B21" s="3"/>
      <c r="C21" s="14"/>
      <c r="D21" s="10"/>
      <c r="E21" s="17"/>
      <c r="F21" s="19"/>
      <c r="G21" s="17"/>
      <c r="H21" s="17"/>
      <c r="I21" s="17"/>
      <c r="J21" s="27">
        <f>SUM(D21:I21)</f>
        <v>0</v>
      </c>
      <c r="K21" s="53"/>
    </row>
    <row r="22" spans="1:11" ht="12.75">
      <c r="A22" s="11"/>
      <c r="B22" s="3"/>
      <c r="C22" s="14"/>
      <c r="D22" s="10"/>
      <c r="E22" s="17"/>
      <c r="F22" s="19"/>
      <c r="G22" s="17"/>
      <c r="H22" s="17"/>
      <c r="I22" s="17"/>
      <c r="J22" s="27">
        <f t="shared" si="0"/>
        <v>0</v>
      </c>
      <c r="K22" s="53"/>
    </row>
    <row r="23" spans="1:11" ht="12.75">
      <c r="A23" s="11"/>
      <c r="B23" s="3"/>
      <c r="C23" s="14"/>
      <c r="D23" s="10"/>
      <c r="E23" s="18"/>
      <c r="F23" s="19"/>
      <c r="G23" s="17"/>
      <c r="H23" s="17"/>
      <c r="I23" s="17"/>
      <c r="J23" s="27">
        <f t="shared" si="0"/>
        <v>0</v>
      </c>
      <c r="K23" s="53"/>
    </row>
    <row r="24" spans="1:11" ht="12.75">
      <c r="A24" s="11"/>
      <c r="B24" s="3"/>
      <c r="C24" s="14"/>
      <c r="D24" s="59"/>
      <c r="E24" s="17" t="s">
        <v>36</v>
      </c>
      <c r="F24" s="19"/>
      <c r="G24" s="17"/>
      <c r="H24" s="17"/>
      <c r="I24" s="17" t="s">
        <v>36</v>
      </c>
      <c r="J24" s="27">
        <f>SUM(D24:I24)</f>
        <v>0</v>
      </c>
      <c r="K24" s="53"/>
    </row>
    <row r="25" spans="1:11" ht="12.75">
      <c r="A25" s="11"/>
      <c r="B25" s="3"/>
      <c r="C25" s="14"/>
      <c r="D25" s="10"/>
      <c r="E25" s="18"/>
      <c r="F25" s="19"/>
      <c r="G25" s="17"/>
      <c r="H25" s="17"/>
      <c r="I25" s="17" t="s">
        <v>36</v>
      </c>
      <c r="J25" s="27">
        <f>SUM(D25:I25)</f>
        <v>0</v>
      </c>
      <c r="K25" s="53"/>
    </row>
    <row r="26" spans="1:11" ht="12.75">
      <c r="A26" s="11"/>
      <c r="B26" s="3"/>
      <c r="C26" s="14"/>
      <c r="D26" s="10"/>
      <c r="E26" s="18"/>
      <c r="F26" s="19"/>
      <c r="G26" s="17"/>
      <c r="H26" s="17"/>
      <c r="I26" s="17"/>
      <c r="J26" s="27">
        <f>SUM(D26:I26)</f>
        <v>0</v>
      </c>
      <c r="K26" s="53"/>
    </row>
    <row r="27" spans="1:11" ht="12.75">
      <c r="A27" s="11"/>
      <c r="B27" s="3"/>
      <c r="C27" s="14"/>
      <c r="D27" s="10"/>
      <c r="E27" s="18"/>
      <c r="F27" s="19"/>
      <c r="G27" s="17"/>
      <c r="H27" s="17"/>
      <c r="I27" s="17"/>
      <c r="J27" s="27">
        <f>SUM(D27:I27)</f>
        <v>0</v>
      </c>
      <c r="K27" s="53"/>
    </row>
    <row r="28" spans="1:11" ht="12.75">
      <c r="A28" s="11"/>
      <c r="B28" s="3"/>
      <c r="C28" s="14"/>
      <c r="D28" s="10"/>
      <c r="E28" s="18"/>
      <c r="F28" s="19"/>
      <c r="G28" s="17"/>
      <c r="H28" s="17"/>
      <c r="I28" s="17"/>
      <c r="J28" s="27">
        <f t="shared" si="0"/>
        <v>0</v>
      </c>
      <c r="K28" s="53"/>
    </row>
    <row r="29" spans="1:11" ht="12.75">
      <c r="A29" s="11"/>
      <c r="B29" s="8" t="s">
        <v>1</v>
      </c>
      <c r="C29" s="11"/>
      <c r="D29" s="9">
        <f aca="true" t="shared" si="1" ref="D29:K29">SUM(D6:D28)</f>
        <v>1157.32</v>
      </c>
      <c r="E29" s="9">
        <f t="shared" si="1"/>
        <v>677.6600000000001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6113.25</v>
      </c>
      <c r="J29" s="27">
        <f t="shared" si="1"/>
        <v>7948.2300000000005</v>
      </c>
      <c r="K29" s="45">
        <f t="shared" si="1"/>
        <v>15</v>
      </c>
    </row>
    <row r="30" spans="1:9" ht="12.75">
      <c r="A30" s="8"/>
      <c r="B30" s="22"/>
      <c r="C30" s="1"/>
      <c r="D30" s="23"/>
      <c r="E30" s="16"/>
      <c r="F30" s="23"/>
      <c r="G30" s="23"/>
      <c r="H30" s="23"/>
      <c r="I30" s="23"/>
    </row>
    <row r="31" spans="1:4" s="24" customFormat="1" ht="12.75">
      <c r="A31" s="74" t="s">
        <v>92</v>
      </c>
      <c r="B31" s="76"/>
      <c r="C31" s="76"/>
      <c r="D31" s="76"/>
    </row>
    <row r="32" ht="12.75">
      <c r="A32" s="24"/>
    </row>
  </sheetData>
  <sheetProtection/>
  <mergeCells count="4">
    <mergeCell ref="B2:I2"/>
    <mergeCell ref="B4:I4"/>
    <mergeCell ref="A3:K3"/>
    <mergeCell ref="A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10.57421875" style="0" customWidth="1"/>
    <col min="4" max="5" width="11.00390625" style="0" customWidth="1"/>
    <col min="6" max="6" width="10.421875" style="0" customWidth="1"/>
    <col min="7" max="7" width="9.421875" style="0" customWidth="1"/>
    <col min="8" max="9" width="10.2812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167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5" t="s">
        <v>41</v>
      </c>
    </row>
    <row r="6" spans="1:11" ht="12.75">
      <c r="A6" s="4" t="s">
        <v>15</v>
      </c>
      <c r="B6" s="4" t="s">
        <v>51</v>
      </c>
      <c r="C6" s="13" t="s">
        <v>70</v>
      </c>
      <c r="D6" s="5">
        <v>48</v>
      </c>
      <c r="E6" s="17">
        <v>4.7</v>
      </c>
      <c r="F6" s="17"/>
      <c r="G6" s="17"/>
      <c r="H6" s="17"/>
      <c r="I6" s="44">
        <v>21.5</v>
      </c>
      <c r="J6" s="27">
        <f aca="true" t="shared" si="0" ref="J6:J17">SUM(D6:I6)</f>
        <v>74.2</v>
      </c>
      <c r="K6" s="53">
        <v>1</v>
      </c>
    </row>
    <row r="7" spans="1:11" ht="12.75">
      <c r="A7" s="6"/>
      <c r="B7" s="11" t="s">
        <v>82</v>
      </c>
      <c r="C7" s="12" t="s">
        <v>83</v>
      </c>
      <c r="D7" s="7"/>
      <c r="E7" s="17">
        <v>18</v>
      </c>
      <c r="F7" s="19"/>
      <c r="G7" s="17"/>
      <c r="H7" s="17"/>
      <c r="I7" s="17" t="s">
        <v>36</v>
      </c>
      <c r="J7" s="27">
        <f t="shared" si="0"/>
        <v>18</v>
      </c>
      <c r="K7" s="53">
        <v>1</v>
      </c>
    </row>
    <row r="8" spans="1:11" ht="12.75">
      <c r="A8" s="6"/>
      <c r="B8" s="6" t="s">
        <v>48</v>
      </c>
      <c r="C8" s="12" t="s">
        <v>97</v>
      </c>
      <c r="D8" s="5">
        <v>433.14</v>
      </c>
      <c r="E8" s="17">
        <v>6.8</v>
      </c>
      <c r="F8" s="19"/>
      <c r="G8" s="17"/>
      <c r="H8" s="17"/>
      <c r="I8" s="17"/>
      <c r="J8" s="27">
        <f t="shared" si="0"/>
        <v>439.94</v>
      </c>
      <c r="K8" s="53">
        <v>1</v>
      </c>
    </row>
    <row r="9" spans="1:11" ht="12.75">
      <c r="A9" s="11"/>
      <c r="B9" s="11"/>
      <c r="C9" s="13"/>
      <c r="D9" s="7"/>
      <c r="E9" s="17"/>
      <c r="F9" s="19"/>
      <c r="G9" s="17"/>
      <c r="H9" s="17"/>
      <c r="I9" s="17"/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4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5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8"/>
      <c r="B18" s="8" t="s">
        <v>1</v>
      </c>
      <c r="C18" s="11"/>
      <c r="D18" s="9">
        <f aca="true" t="shared" si="1" ref="D18:J18">SUM(D6:D17)</f>
        <v>481.14</v>
      </c>
      <c r="E18" s="9">
        <f t="shared" si="1"/>
        <v>29.5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21.5</v>
      </c>
      <c r="J18" s="27">
        <f t="shared" si="1"/>
        <v>532.14</v>
      </c>
      <c r="K18" s="45">
        <f>SUM(K6:K17)</f>
        <v>3</v>
      </c>
    </row>
    <row r="19" spans="1:9" ht="12.75">
      <c r="A19" s="22"/>
      <c r="B19" s="22"/>
      <c r="C19" s="1"/>
      <c r="D19" s="23"/>
      <c r="E19" s="16"/>
      <c r="F19" s="23"/>
      <c r="G19" s="23"/>
      <c r="H19" s="23"/>
      <c r="I19" s="23"/>
    </row>
    <row r="20" s="74" customFormat="1" ht="12.75"/>
    <row r="23" ht="12.75">
      <c r="H23" t="s">
        <v>36</v>
      </c>
    </row>
  </sheetData>
  <sheetProtection/>
  <mergeCells count="4">
    <mergeCell ref="B2:I2"/>
    <mergeCell ref="B4:I4"/>
    <mergeCell ref="A20:IV20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2.28125" style="0" customWidth="1"/>
    <col min="2" max="2" width="10.00390625" style="0" customWidth="1"/>
    <col min="3" max="5" width="10.28125" style="0" customWidth="1"/>
    <col min="6" max="6" width="11.421875" style="0" customWidth="1"/>
    <col min="7" max="7" width="11.140625" style="0" customWidth="1"/>
    <col min="8" max="8" width="10.421875" style="0" customWidth="1"/>
    <col min="9" max="10" width="10.710937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172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5" t="s">
        <v>41</v>
      </c>
    </row>
    <row r="6" spans="1:11" ht="12.75">
      <c r="A6" s="4" t="s">
        <v>16</v>
      </c>
      <c r="B6" s="4" t="s">
        <v>93</v>
      </c>
      <c r="C6" s="13" t="s">
        <v>87</v>
      </c>
      <c r="D6" s="5"/>
      <c r="E6" s="17" t="s">
        <v>36</v>
      </c>
      <c r="F6" s="17"/>
      <c r="G6" s="17"/>
      <c r="H6" s="17"/>
      <c r="I6" s="61">
        <v>72</v>
      </c>
      <c r="J6" s="27">
        <f aca="true" t="shared" si="0" ref="J6:J17">SUM(D6:I6)</f>
        <v>72</v>
      </c>
      <c r="K6" s="53">
        <v>1</v>
      </c>
    </row>
    <row r="7" spans="1:11" ht="12.75">
      <c r="A7" s="6"/>
      <c r="B7" s="6" t="s">
        <v>48</v>
      </c>
      <c r="C7" s="12" t="s">
        <v>96</v>
      </c>
      <c r="D7" s="5">
        <v>1.5</v>
      </c>
      <c r="E7" s="17">
        <v>27.49</v>
      </c>
      <c r="F7" s="19"/>
      <c r="G7" s="17"/>
      <c r="H7" s="17"/>
      <c r="I7" s="17">
        <v>72</v>
      </c>
      <c r="J7" s="27">
        <f t="shared" si="0"/>
        <v>100.99</v>
      </c>
      <c r="K7" s="53">
        <v>1</v>
      </c>
    </row>
    <row r="8" spans="1:11" ht="12.75">
      <c r="A8" s="6"/>
      <c r="B8" s="6"/>
      <c r="C8" s="12"/>
      <c r="D8" s="5"/>
      <c r="E8" s="17" t="s">
        <v>36</v>
      </c>
      <c r="F8" s="19"/>
      <c r="G8" s="17"/>
      <c r="H8" s="17"/>
      <c r="I8" s="17"/>
      <c r="J8" s="27">
        <f t="shared" si="0"/>
        <v>0</v>
      </c>
      <c r="K8" s="53"/>
    </row>
    <row r="9" spans="1:11" ht="12.75">
      <c r="A9" s="11"/>
      <c r="B9" s="11"/>
      <c r="C9" s="13"/>
      <c r="D9" s="7"/>
      <c r="E9" s="17"/>
      <c r="F9" s="19"/>
      <c r="G9" s="17"/>
      <c r="H9" s="17"/>
      <c r="I9" s="17" t="s">
        <v>36</v>
      </c>
      <c r="J9" s="27">
        <f t="shared" si="0"/>
        <v>0</v>
      </c>
      <c r="K9" s="53"/>
    </row>
    <row r="10" spans="1:11" ht="12.75">
      <c r="A10" s="11"/>
      <c r="B10" s="3"/>
      <c r="C10" s="14"/>
      <c r="D10" s="10"/>
      <c r="E10" s="17"/>
      <c r="F10" s="19"/>
      <c r="G10" s="17"/>
      <c r="H10" s="17"/>
      <c r="I10" s="17"/>
      <c r="J10" s="27">
        <f t="shared" si="0"/>
        <v>0</v>
      </c>
      <c r="K10" s="53"/>
    </row>
    <row r="11" spans="1:11" ht="12.75">
      <c r="A11" s="11"/>
      <c r="B11" s="3"/>
      <c r="C11" s="14"/>
      <c r="D11" s="10"/>
      <c r="E11" s="17"/>
      <c r="F11" s="19"/>
      <c r="G11" s="17"/>
      <c r="H11" s="17"/>
      <c r="I11" s="17"/>
      <c r="J11" s="27">
        <f t="shared" si="0"/>
        <v>0</v>
      </c>
      <c r="K11" s="53"/>
    </row>
    <row r="12" spans="1:11" ht="12.75">
      <c r="A12" s="11"/>
      <c r="B12" s="3"/>
      <c r="C12" s="15"/>
      <c r="D12" s="10"/>
      <c r="E12" s="17"/>
      <c r="F12" s="19"/>
      <c r="G12" s="17"/>
      <c r="H12" s="17"/>
      <c r="I12" s="17"/>
      <c r="J12" s="27">
        <f t="shared" si="0"/>
        <v>0</v>
      </c>
      <c r="K12" s="53"/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 t="shared" si="0"/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 t="shared" si="0"/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 t="shared" si="0"/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 t="shared" si="0"/>
        <v>0</v>
      </c>
      <c r="K16" s="53"/>
    </row>
    <row r="17" spans="1:11" ht="12.75">
      <c r="A17" s="11"/>
      <c r="B17" s="3"/>
      <c r="C17" s="14"/>
      <c r="D17" s="10"/>
      <c r="E17" s="18"/>
      <c r="F17" s="19"/>
      <c r="G17" s="17"/>
      <c r="H17" s="17"/>
      <c r="I17" s="17"/>
      <c r="J17" s="27">
        <f t="shared" si="0"/>
        <v>0</v>
      </c>
      <c r="K17" s="53"/>
    </row>
    <row r="18" spans="1:11" ht="12.75">
      <c r="A18" s="8"/>
      <c r="B18" s="8" t="s">
        <v>1</v>
      </c>
      <c r="C18" s="11"/>
      <c r="D18" s="9">
        <f aca="true" t="shared" si="1" ref="D18:J18">SUM(D6:D17)</f>
        <v>1.5</v>
      </c>
      <c r="E18" s="9">
        <f t="shared" si="1"/>
        <v>27.49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144</v>
      </c>
      <c r="J18" s="27">
        <f t="shared" si="1"/>
        <v>172.99</v>
      </c>
      <c r="K18" s="45">
        <f>SUM(K6:K17)</f>
        <v>2</v>
      </c>
    </row>
    <row r="19" spans="1:9" ht="12.75">
      <c r="A19" s="22" t="s">
        <v>94</v>
      </c>
      <c r="B19" s="22"/>
      <c r="C19" s="1"/>
      <c r="D19" s="23"/>
      <c r="E19" s="16"/>
      <c r="F19" s="23"/>
      <c r="G19" s="23"/>
      <c r="H19" s="23"/>
      <c r="I19" s="23"/>
    </row>
    <row r="20" s="74" customFormat="1" ht="12.75">
      <c r="A20" s="74" t="s">
        <v>95</v>
      </c>
    </row>
  </sheetData>
  <sheetProtection/>
  <mergeCells count="4">
    <mergeCell ref="B2:I2"/>
    <mergeCell ref="B4:I4"/>
    <mergeCell ref="A20:IV20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3">
      <selection activeCell="L15" sqref="L15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3.8515625" style="0" customWidth="1"/>
    <col min="4" max="4" width="10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10.8515625" style="0" customWidth="1"/>
  </cols>
  <sheetData>
    <row r="1" spans="2:8" ht="12.75">
      <c r="B1" s="2"/>
      <c r="C1" s="2"/>
      <c r="D1" s="1"/>
      <c r="E1" s="1"/>
      <c r="F1" s="1"/>
      <c r="G1" s="1"/>
      <c r="H1" s="1"/>
    </row>
    <row r="2" spans="2:9" ht="12.75">
      <c r="B2" s="75" t="s">
        <v>0</v>
      </c>
      <c r="C2" s="76"/>
      <c r="D2" s="76"/>
      <c r="E2" s="76"/>
      <c r="F2" s="76"/>
      <c r="G2" s="76"/>
      <c r="H2" s="76"/>
      <c r="I2" s="76"/>
    </row>
    <row r="3" spans="1:11" ht="12.75" customHeight="1">
      <c r="A3" s="79" t="s">
        <v>167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9" ht="13.5" thickBot="1">
      <c r="B4" s="77" t="s">
        <v>2</v>
      </c>
      <c r="C4" s="77"/>
      <c r="D4" s="77"/>
      <c r="E4" s="77"/>
      <c r="F4" s="78"/>
      <c r="G4" s="78"/>
      <c r="H4" s="78"/>
      <c r="I4" s="78"/>
    </row>
    <row r="5" spans="1:11" ht="94.5" customHeight="1">
      <c r="A5" s="38" t="s">
        <v>12</v>
      </c>
      <c r="B5" s="38" t="s">
        <v>3</v>
      </c>
      <c r="C5" s="39" t="s">
        <v>4</v>
      </c>
      <c r="D5" s="40" t="s">
        <v>5</v>
      </c>
      <c r="E5" s="41" t="s">
        <v>7</v>
      </c>
      <c r="F5" s="42" t="s">
        <v>6</v>
      </c>
      <c r="G5" s="42" t="s">
        <v>8</v>
      </c>
      <c r="H5" s="43" t="s">
        <v>9</v>
      </c>
      <c r="I5" s="42" t="s">
        <v>10</v>
      </c>
      <c r="J5" s="38"/>
      <c r="K5" s="56"/>
    </row>
    <row r="6" spans="1:11" ht="12.75">
      <c r="A6" s="4" t="s">
        <v>17</v>
      </c>
      <c r="B6" s="51" t="s">
        <v>78</v>
      </c>
      <c r="C6" s="13" t="s">
        <v>79</v>
      </c>
      <c r="D6" s="5">
        <v>16.25</v>
      </c>
      <c r="E6" s="17">
        <v>28.25</v>
      </c>
      <c r="F6" s="17"/>
      <c r="G6" s="17"/>
      <c r="H6" s="17"/>
      <c r="I6" s="36">
        <v>14.25</v>
      </c>
      <c r="J6" s="27">
        <f aca="true" t="shared" si="0" ref="J6:J24">SUM(D6:I6)</f>
        <v>58.75</v>
      </c>
      <c r="K6" s="53">
        <v>1</v>
      </c>
    </row>
    <row r="7" spans="1:11" ht="12.75">
      <c r="A7" s="4"/>
      <c r="B7" s="51" t="s">
        <v>84</v>
      </c>
      <c r="C7" s="13" t="s">
        <v>85</v>
      </c>
      <c r="D7" s="5">
        <v>54.98</v>
      </c>
      <c r="E7" s="17"/>
      <c r="F7" s="17"/>
      <c r="G7" s="17"/>
      <c r="H7" s="17"/>
      <c r="I7" s="62">
        <v>485</v>
      </c>
      <c r="J7" s="27">
        <f>SUM(D7:I7)</f>
        <v>539.98</v>
      </c>
      <c r="K7" s="53">
        <v>1</v>
      </c>
    </row>
    <row r="8" spans="1:11" ht="12.75">
      <c r="A8" s="6"/>
      <c r="B8" s="11" t="s">
        <v>102</v>
      </c>
      <c r="C8" s="13" t="s">
        <v>103</v>
      </c>
      <c r="D8" s="7">
        <v>8</v>
      </c>
      <c r="E8" s="17"/>
      <c r="F8" s="19"/>
      <c r="G8" s="17"/>
      <c r="H8" s="17"/>
      <c r="I8" s="17">
        <v>264.05</v>
      </c>
      <c r="J8" s="27">
        <f t="shared" si="0"/>
        <v>272.05</v>
      </c>
      <c r="K8" s="53">
        <v>1</v>
      </c>
    </row>
    <row r="9" spans="1:11" ht="12.75">
      <c r="A9" s="4"/>
      <c r="B9" s="51" t="s">
        <v>102</v>
      </c>
      <c r="C9" s="13" t="s">
        <v>162</v>
      </c>
      <c r="D9" s="5"/>
      <c r="E9" s="17">
        <v>159.75</v>
      </c>
      <c r="F9" s="17"/>
      <c r="G9" s="17"/>
      <c r="H9" s="17"/>
      <c r="I9" s="36"/>
      <c r="J9" s="27">
        <f>SUM(D9:I9)</f>
        <v>159.75</v>
      </c>
      <c r="K9" s="53">
        <v>1</v>
      </c>
    </row>
    <row r="10" spans="1:11" ht="12.75">
      <c r="A10" s="11"/>
      <c r="B10" s="3" t="s">
        <v>124</v>
      </c>
      <c r="C10" s="15" t="s">
        <v>141</v>
      </c>
      <c r="D10" s="59"/>
      <c r="E10" s="17">
        <v>67</v>
      </c>
      <c r="F10" s="19"/>
      <c r="G10" s="17"/>
      <c r="H10" s="17"/>
      <c r="I10" s="17">
        <v>913.18</v>
      </c>
      <c r="J10" s="27">
        <f>SUM(D10:I10)</f>
        <v>980.18</v>
      </c>
      <c r="K10" s="53">
        <v>1</v>
      </c>
    </row>
    <row r="11" spans="1:11" ht="12.75">
      <c r="A11" s="6"/>
      <c r="B11" s="11" t="s">
        <v>84</v>
      </c>
      <c r="C11" s="13" t="s">
        <v>149</v>
      </c>
      <c r="D11" s="5"/>
      <c r="E11" s="17">
        <v>67.82</v>
      </c>
      <c r="F11" s="19"/>
      <c r="G11" s="17"/>
      <c r="H11" s="17"/>
      <c r="I11" s="17">
        <v>377</v>
      </c>
      <c r="J11" s="27">
        <f>SUM(D11:I11)</f>
        <v>444.82</v>
      </c>
      <c r="K11" s="53">
        <v>1</v>
      </c>
    </row>
    <row r="12" spans="1:11" ht="12.75">
      <c r="A12" s="11"/>
      <c r="B12" s="11" t="s">
        <v>48</v>
      </c>
      <c r="C12" s="13" t="s">
        <v>165</v>
      </c>
      <c r="D12" s="7"/>
      <c r="E12" s="17">
        <v>52.5</v>
      </c>
      <c r="F12" s="19"/>
      <c r="G12" s="17"/>
      <c r="H12" s="17"/>
      <c r="I12" s="17"/>
      <c r="J12" s="27">
        <f t="shared" si="0"/>
        <v>52.5</v>
      </c>
      <c r="K12" s="53">
        <v>1</v>
      </c>
    </row>
    <row r="13" spans="1:11" ht="12.75">
      <c r="A13" s="11"/>
      <c r="B13" s="3"/>
      <c r="C13" s="14"/>
      <c r="D13" s="10"/>
      <c r="E13" s="17"/>
      <c r="F13" s="19"/>
      <c r="G13" s="17"/>
      <c r="H13" s="17"/>
      <c r="I13" s="17"/>
      <c r="J13" s="27">
        <f>SUM(D13:I13)</f>
        <v>0</v>
      </c>
      <c r="K13" s="53"/>
    </row>
    <row r="14" spans="1:11" ht="12.75">
      <c r="A14" s="11"/>
      <c r="B14" s="3"/>
      <c r="C14" s="14"/>
      <c r="D14" s="10"/>
      <c r="E14" s="17"/>
      <c r="F14" s="19"/>
      <c r="G14" s="17"/>
      <c r="H14" s="17"/>
      <c r="I14" s="17"/>
      <c r="J14" s="27">
        <f>SUM(D14:I14)</f>
        <v>0</v>
      </c>
      <c r="K14" s="53"/>
    </row>
    <row r="15" spans="1:11" ht="12.75">
      <c r="A15" s="11"/>
      <c r="B15" s="3"/>
      <c r="C15" s="14"/>
      <c r="D15" s="10"/>
      <c r="E15" s="17"/>
      <c r="F15" s="19"/>
      <c r="G15" s="17"/>
      <c r="H15" s="17"/>
      <c r="I15" s="17"/>
      <c r="J15" s="27">
        <f>SUM(D15:I15)</f>
        <v>0</v>
      </c>
      <c r="K15" s="53"/>
    </row>
    <row r="16" spans="1:11" ht="12.75">
      <c r="A16" s="11"/>
      <c r="B16" s="3"/>
      <c r="C16" s="14"/>
      <c r="D16" s="10"/>
      <c r="E16" s="17"/>
      <c r="F16" s="19"/>
      <c r="G16" s="17"/>
      <c r="H16" s="17"/>
      <c r="I16" s="17"/>
      <c r="J16" s="27">
        <f>SUM(D16:I16)</f>
        <v>0</v>
      </c>
      <c r="K16" s="53"/>
    </row>
    <row r="17" spans="1:11" ht="12.75">
      <c r="A17" s="11"/>
      <c r="B17" s="3"/>
      <c r="C17" s="15"/>
      <c r="D17" s="10"/>
      <c r="E17" s="17"/>
      <c r="F17" s="19"/>
      <c r="G17" s="17"/>
      <c r="H17" s="17"/>
      <c r="I17" s="17"/>
      <c r="J17" s="27">
        <f>SUM(D17:I17)</f>
        <v>0</v>
      </c>
      <c r="K17" s="53"/>
    </row>
    <row r="18" spans="1:11" ht="12.75">
      <c r="A18" s="11"/>
      <c r="B18" s="3" t="s">
        <v>36</v>
      </c>
      <c r="C18" s="14" t="s">
        <v>36</v>
      </c>
      <c r="D18" s="59" t="s">
        <v>36</v>
      </c>
      <c r="E18" s="17" t="s">
        <v>36</v>
      </c>
      <c r="F18" s="19"/>
      <c r="G18" s="17"/>
      <c r="H18" s="17"/>
      <c r="I18" s="17" t="s">
        <v>36</v>
      </c>
      <c r="J18" s="27">
        <f t="shared" si="0"/>
        <v>0</v>
      </c>
      <c r="K18" s="53"/>
    </row>
    <row r="19" spans="1:11" ht="12.75">
      <c r="A19" s="11"/>
      <c r="B19" s="3"/>
      <c r="C19" s="15"/>
      <c r="D19" s="59" t="s">
        <v>36</v>
      </c>
      <c r="E19" s="17" t="s">
        <v>36</v>
      </c>
      <c r="F19" s="19"/>
      <c r="G19" s="17"/>
      <c r="H19" s="17"/>
      <c r="I19" s="17"/>
      <c r="J19" s="27">
        <f t="shared" si="0"/>
        <v>0</v>
      </c>
      <c r="K19" s="53"/>
    </row>
    <row r="20" spans="1:11" ht="12.75">
      <c r="A20" s="11"/>
      <c r="B20" s="3"/>
      <c r="C20" s="14"/>
      <c r="D20" s="59" t="s">
        <v>36</v>
      </c>
      <c r="E20" s="17"/>
      <c r="F20" s="19"/>
      <c r="G20" s="17"/>
      <c r="H20" s="17"/>
      <c r="I20" s="17"/>
      <c r="J20" s="27">
        <f t="shared" si="0"/>
        <v>0</v>
      </c>
      <c r="K20" s="53"/>
    </row>
    <row r="21" spans="1:11" ht="12.75">
      <c r="A21" s="11"/>
      <c r="B21" s="3"/>
      <c r="C21" s="14"/>
      <c r="D21" s="10"/>
      <c r="E21" s="17"/>
      <c r="F21" s="19"/>
      <c r="G21" s="17"/>
      <c r="H21" s="17"/>
      <c r="I21" s="17"/>
      <c r="J21" s="27">
        <f t="shared" si="0"/>
        <v>0</v>
      </c>
      <c r="K21" s="53"/>
    </row>
    <row r="22" spans="1:11" ht="12.75">
      <c r="A22" s="11"/>
      <c r="B22" s="3"/>
      <c r="C22" s="14"/>
      <c r="D22" s="10"/>
      <c r="E22" s="17"/>
      <c r="F22" s="19"/>
      <c r="G22" s="17"/>
      <c r="H22" s="17"/>
      <c r="I22" s="17"/>
      <c r="J22" s="27">
        <f t="shared" si="0"/>
        <v>0</v>
      </c>
      <c r="K22" s="53"/>
    </row>
    <row r="23" spans="1:11" ht="12.75">
      <c r="A23" s="11"/>
      <c r="B23" s="3"/>
      <c r="C23" s="14"/>
      <c r="D23" s="10"/>
      <c r="E23" s="17"/>
      <c r="F23" s="19"/>
      <c r="G23" s="17"/>
      <c r="H23" s="17"/>
      <c r="I23" s="17"/>
      <c r="J23" s="27">
        <f t="shared" si="0"/>
        <v>0</v>
      </c>
      <c r="K23" s="53"/>
    </row>
    <row r="24" spans="1:11" ht="12.75">
      <c r="A24" s="11"/>
      <c r="B24" s="3"/>
      <c r="C24" s="14"/>
      <c r="D24" s="10"/>
      <c r="E24" s="18"/>
      <c r="F24" s="19"/>
      <c r="G24" s="17"/>
      <c r="H24" s="17"/>
      <c r="I24" s="17"/>
      <c r="J24" s="27">
        <f t="shared" si="0"/>
        <v>0</v>
      </c>
      <c r="K24" s="53"/>
    </row>
    <row r="25" spans="1:11" ht="12.75">
      <c r="A25" s="8"/>
      <c r="B25" s="8" t="s">
        <v>1</v>
      </c>
      <c r="C25" s="11"/>
      <c r="D25" s="9">
        <f aca="true" t="shared" si="1" ref="D25:J25">SUM(D6:D24)</f>
        <v>79.22999999999999</v>
      </c>
      <c r="E25" s="9">
        <f t="shared" si="1"/>
        <v>375.32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2053.48</v>
      </c>
      <c r="J25" s="27">
        <f t="shared" si="1"/>
        <v>2508.03</v>
      </c>
      <c r="K25" s="45">
        <f>SUM(K6:K24)</f>
        <v>7</v>
      </c>
    </row>
    <row r="26" spans="1:9" ht="12.75" customHeight="1">
      <c r="A26" s="82" t="s">
        <v>163</v>
      </c>
      <c r="B26" s="82"/>
      <c r="C26" s="82"/>
      <c r="D26" s="82"/>
      <c r="E26" s="82"/>
      <c r="F26" s="82"/>
      <c r="G26" s="82"/>
      <c r="H26" s="82"/>
      <c r="I26" s="23"/>
    </row>
    <row r="27" spans="1:4" s="24" customFormat="1" ht="12" customHeight="1">
      <c r="A27" s="74" t="s">
        <v>164</v>
      </c>
      <c r="B27" s="74"/>
      <c r="C27" s="74"/>
      <c r="D27" s="76"/>
    </row>
    <row r="28" spans="1:11" ht="12.75">
      <c r="A28" s="81" t="s">
        <v>166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30" ht="12.75">
      <c r="F30" s="9"/>
    </row>
  </sheetData>
  <sheetProtection/>
  <mergeCells count="7">
    <mergeCell ref="A28:K28"/>
    <mergeCell ref="B2:I2"/>
    <mergeCell ref="B4:I4"/>
    <mergeCell ref="A3:K3"/>
    <mergeCell ref="A26:D26"/>
    <mergeCell ref="E26:H26"/>
    <mergeCell ref="A27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Soriano Giuseppina</dc:creator>
  <cp:keywords/>
  <dc:description/>
  <cp:lastModifiedBy>Carosini Gino Andrea</cp:lastModifiedBy>
  <cp:lastPrinted>2015-10-26T10:42:14Z</cp:lastPrinted>
  <dcterms:created xsi:type="dcterms:W3CDTF">2001-09-11T11:58:56Z</dcterms:created>
  <dcterms:modified xsi:type="dcterms:W3CDTF">2017-03-08T09:48:29Z</dcterms:modified>
  <cp:category/>
  <cp:version/>
  <cp:contentType/>
  <cp:contentStatus/>
</cp:coreProperties>
</file>