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<sst xmlns="http://schemas.openxmlformats.org/spreadsheetml/2006/main" count="28" uniqueCount="26">
  <si>
    <r>
      <t>2016</t>
    </r>
    <r>
      <rPr>
        <b/>
        <sz val="10"/>
        <rFont val="Arial"/>
        <family val="2"/>
      </rPr>
      <t xml:space="preserve"> - </t>
    </r>
    <r>
      <rPr>
        <b/>
        <sz val="12"/>
        <rFont val="Arial"/>
        <family val="2"/>
      </rPr>
      <t>COMUNE DI GENOVA - SPESE PER FUNZIONAMENTO AUTOVETTURE</t>
    </r>
    <r>
      <rPr>
        <b/>
        <sz val="10"/>
        <rFont val="Arial"/>
        <family val="2"/>
      </rPr>
      <t xml:space="preserve">                                                                                            </t>
    </r>
    <r>
      <rPr>
        <b/>
        <sz val="8"/>
        <rFont val="Arial"/>
        <family val="2"/>
      </rPr>
      <t>(limite max spesa 2016: €. 50.107,69)</t>
    </r>
  </si>
  <si>
    <t>n° autovetture soggette a controllo della spesa al 01/01/2016</t>
  </si>
  <si>
    <t>n° autovetture Circolanti al 1/1/2014</t>
  </si>
  <si>
    <t>n° autovetture soggette a controllo della spesa al 31/12/2016</t>
  </si>
  <si>
    <t>Spesa per funzionamento autovetture Servizi vari  e car sharing</t>
  </si>
  <si>
    <t>spesa totale annua</t>
  </si>
  <si>
    <t xml:space="preserve">spesa totale per assicurazione </t>
  </si>
  <si>
    <t>spesa totale per assicurazione</t>
  </si>
  <si>
    <t xml:space="preserve">spesa totale per tassa circolazione  </t>
  </si>
  <si>
    <t>spesa totale per tassa circolazione (bollo)</t>
  </si>
  <si>
    <r>
      <t xml:space="preserve">spesa totale per manutenzione (meccanica+carrozzeria) </t>
    </r>
    <r>
      <rPr>
        <b/>
        <sz val="10"/>
        <color indexed="20"/>
        <rFont val="Arial"/>
        <family val="2"/>
      </rPr>
      <t xml:space="preserve"> </t>
    </r>
  </si>
  <si>
    <t>spesa totale per manutenzione (rip.mecc.+carrozz.)</t>
  </si>
  <si>
    <t xml:space="preserve">spesa totale per carburante (benzina+metano+GPL) </t>
  </si>
  <si>
    <t>spesa totale per carburante (benzina+metano+GPL)</t>
  </si>
  <si>
    <t xml:space="preserve">spesa per Car Sharing  </t>
  </si>
  <si>
    <t>totale complessivo spesa autovetture + car sharing</t>
  </si>
  <si>
    <t>Spesa per Radiotaxi Consiglieri e Assessori</t>
  </si>
  <si>
    <t xml:space="preserve">Spesa Radiotaxi  Consiglieri comunali </t>
  </si>
  <si>
    <t>Spesa Radiotaxi per Gruppi Cons.</t>
  </si>
  <si>
    <t xml:space="preserve">Spesa Radiotaxi  Assessori comunali   </t>
  </si>
  <si>
    <t xml:space="preserve">Car Sharing  Assessori  comunali  </t>
  </si>
  <si>
    <t>CAR SHARING Assessori</t>
  </si>
  <si>
    <t>totale complessivo spesa Radiotaxi + Car Sharing  Consiglieri e Assessori</t>
  </si>
  <si>
    <t>totale complessivo spesa Radiotaxi + Car Sharing</t>
  </si>
  <si>
    <t>Totale complessivo spesa soggetta a monitoraggio ai sensi dell'l’art. 15, D.L. n. 66/2014, convertito dalla L. n. 89/2014,</t>
  </si>
  <si>
    <t xml:space="preserve">Totale complessivo spesa per autovetture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</si>
</sst>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20"/>
      <name val="Calibri"/>
      <family val="2"/>
    </font>
    <font>
      <b/>
      <sz val="10"/>
      <color indexed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left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6" fillId="0" borderId="3" xfId="0" applyNumberFormat="1" applyFont="1" applyBorder="1" applyAlignment="1">
      <alignment horizontal="right" wrapText="1"/>
    </xf>
    <xf numFmtId="164" fontId="0" fillId="0" borderId="3" xfId="0" applyNumberForma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0" fillId="0" borderId="3" xfId="0" applyNumberFormat="1" applyFont="1" applyBorder="1" applyAlignment="1">
      <alignment wrapText="1"/>
    </xf>
    <xf numFmtId="164" fontId="7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6" fillId="0" borderId="6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164" fontId="7" fillId="0" borderId="7" xfId="0" applyFont="1" applyBorder="1" applyAlignment="1">
      <alignment horizontal="center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9" fillId="0" borderId="9" xfId="0" applyFont="1" applyBorder="1" applyAlignment="1">
      <alignment vertical="center" wrapText="1"/>
    </xf>
    <xf numFmtId="164" fontId="3" fillId="5" borderId="6" xfId="0" applyFont="1" applyFill="1" applyBorder="1" applyAlignment="1">
      <alignment/>
    </xf>
    <xf numFmtId="165" fontId="0" fillId="5" borderId="0" xfId="0" applyNumberForma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/>
    </xf>
    <xf numFmtId="165" fontId="7" fillId="5" borderId="0" xfId="0" applyNumberFormat="1" applyFont="1" applyFill="1" applyBorder="1" applyAlignment="1">
      <alignment/>
    </xf>
    <xf numFmtId="164" fontId="3" fillId="5" borderId="0" xfId="0" applyFont="1" applyFill="1" applyBorder="1" applyAlignment="1">
      <alignment/>
    </xf>
    <xf numFmtId="165" fontId="10" fillId="5" borderId="7" xfId="0" applyNumberFormat="1" applyFont="1" applyFill="1" applyBorder="1" applyAlignment="1">
      <alignment horizontal="center"/>
    </xf>
    <xf numFmtId="164" fontId="9" fillId="0" borderId="10" xfId="0" applyFont="1" applyBorder="1" applyAlignment="1">
      <alignment vertical="center" wrapText="1"/>
    </xf>
    <xf numFmtId="164" fontId="11" fillId="0" borderId="9" xfId="0" applyFont="1" applyBorder="1" applyAlignment="1">
      <alignment vertical="center" wrapText="1"/>
    </xf>
    <xf numFmtId="164" fontId="3" fillId="6" borderId="6" xfId="0" applyFont="1" applyFill="1" applyBorder="1" applyAlignment="1">
      <alignment/>
    </xf>
    <xf numFmtId="164" fontId="3" fillId="6" borderId="0" xfId="0" applyFont="1" applyFill="1" applyBorder="1" applyAlignment="1">
      <alignment/>
    </xf>
    <xf numFmtId="164" fontId="11" fillId="0" borderId="11" xfId="0" applyFont="1" applyBorder="1" applyAlignment="1">
      <alignment vertical="center" wrapText="1"/>
    </xf>
    <xf numFmtId="164" fontId="11" fillId="0" borderId="10" xfId="0" applyFont="1" applyBorder="1" applyAlignment="1">
      <alignment vertical="center" wrapText="1"/>
    </xf>
    <xf numFmtId="164" fontId="3" fillId="2" borderId="5" xfId="0" applyFon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4" fontId="3" fillId="2" borderId="0" xfId="0" applyFont="1" applyFill="1" applyBorder="1" applyAlignment="1">
      <alignment/>
    </xf>
    <xf numFmtId="165" fontId="13" fillId="2" borderId="7" xfId="0" applyNumberFormat="1" applyFont="1" applyFill="1" applyBorder="1" applyAlignment="1">
      <alignment horizontal="center"/>
    </xf>
    <xf numFmtId="164" fontId="11" fillId="0" borderId="12" xfId="0" applyFont="1" applyBorder="1" applyAlignment="1">
      <alignment horizontal="center" vertical="center" wrapText="1"/>
    </xf>
    <xf numFmtId="164" fontId="3" fillId="0" borderId="6" xfId="0" applyFont="1" applyFill="1" applyBorder="1" applyAlignment="1">
      <alignment/>
    </xf>
    <xf numFmtId="165" fontId="7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Border="1" applyAlignment="1">
      <alignment horizontal="right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14" fillId="7" borderId="13" xfId="0" applyFont="1" applyFill="1" applyBorder="1" applyAlignment="1">
      <alignment horizontal="center" vertical="center" wrapText="1"/>
    </xf>
    <xf numFmtId="165" fontId="14" fillId="7" borderId="0" xfId="0" applyNumberFormat="1" applyFont="1" applyFill="1" applyBorder="1" applyAlignment="1">
      <alignment horizontal="right"/>
    </xf>
    <xf numFmtId="165" fontId="14" fillId="3" borderId="0" xfId="0" applyNumberFormat="1" applyFont="1" applyFill="1" applyBorder="1" applyAlignment="1">
      <alignment horizontal="right"/>
    </xf>
    <xf numFmtId="164" fontId="14" fillId="7" borderId="0" xfId="0" applyFont="1" applyFill="1" applyBorder="1" applyAlignment="1">
      <alignment/>
    </xf>
    <xf numFmtId="165" fontId="15" fillId="7" borderId="14" xfId="0" applyNumberFormat="1" applyFont="1" applyFill="1" applyBorder="1" applyAlignment="1">
      <alignment horizontal="center" vertical="center"/>
    </xf>
    <xf numFmtId="165" fontId="0" fillId="0" borderId="15" xfId="0" applyNumberFormat="1" applyBorder="1" applyAlignment="1">
      <alignment horizontal="right"/>
    </xf>
    <xf numFmtId="164" fontId="0" fillId="0" borderId="15" xfId="0" applyBorder="1" applyAlignment="1">
      <alignment/>
    </xf>
    <xf numFmtId="164" fontId="0" fillId="0" borderId="1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 topLeftCell="B1">
      <selection activeCell="M8" sqref="M8"/>
    </sheetView>
  </sheetViews>
  <sheetFormatPr defaultColWidth="9.140625" defaultRowHeight="15"/>
  <cols>
    <col min="1" max="1" width="0" style="0" hidden="1" customWidth="1"/>
    <col min="2" max="2" width="71.8515625" style="0" customWidth="1"/>
    <col min="3" max="3" width="0" style="1" hidden="1" customWidth="1"/>
    <col min="4" max="4" width="0" style="0" hidden="1" customWidth="1"/>
    <col min="5" max="5" width="0" style="2" hidden="1" customWidth="1"/>
    <col min="6" max="8" width="0" style="0" hidden="1" customWidth="1"/>
    <col min="9" max="9" width="14.7109375" style="0" customWidth="1"/>
    <col min="10" max="10" width="24.421875" style="0" customWidth="1"/>
    <col min="11" max="12" width="9.140625" style="0" customWidth="1"/>
    <col min="13" max="13" width="11.57421875" style="0" customWidth="1"/>
    <col min="14" max="14" width="8.140625" style="0" customWidth="1"/>
    <col min="15" max="15" width="32.140625" style="0" customWidth="1"/>
    <col min="16" max="247" width="9.140625" style="0" customWidth="1"/>
    <col min="248" max="248" width="69.140625" style="0" customWidth="1"/>
    <col min="249" max="249" width="10.28125" style="0" customWidth="1"/>
    <col min="250" max="250" width="0" style="0" hidden="1" customWidth="1"/>
    <col min="251" max="251" width="0.13671875" style="0" customWidth="1"/>
    <col min="252" max="255" width="0" style="0" hidden="1" customWidth="1"/>
    <col min="256" max="16384" width="9.28125" style="0" customWidth="1"/>
  </cols>
  <sheetData>
    <row r="2" ht="7.5" customHeight="1" hidden="1"/>
    <row r="3" spans="1:10" ht="39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4"/>
      <c r="B4" s="5" t="s">
        <v>1</v>
      </c>
      <c r="C4" s="6"/>
      <c r="D4" s="7"/>
      <c r="E4" s="7"/>
      <c r="F4" s="7"/>
      <c r="G4" s="8" t="s">
        <v>2</v>
      </c>
      <c r="H4" s="7">
        <v>86</v>
      </c>
      <c r="I4" s="9">
        <v>31</v>
      </c>
      <c r="J4" s="9"/>
    </row>
    <row r="5" spans="1:10" ht="15">
      <c r="A5" s="10"/>
      <c r="B5" s="11" t="s">
        <v>3</v>
      </c>
      <c r="C5" s="12"/>
      <c r="D5" s="12">
        <v>94</v>
      </c>
      <c r="E5" s="12">
        <v>94</v>
      </c>
      <c r="F5" s="12">
        <v>94</v>
      </c>
      <c r="G5" s="12"/>
      <c r="H5" s="12"/>
      <c r="I5" s="13">
        <v>24</v>
      </c>
      <c r="J5" s="13"/>
    </row>
    <row r="6" spans="1:10" ht="15" customHeight="1">
      <c r="A6" s="14" t="s">
        <v>4</v>
      </c>
      <c r="B6" s="14"/>
      <c r="C6" s="12"/>
      <c r="D6" s="12"/>
      <c r="E6" s="12"/>
      <c r="F6" s="12"/>
      <c r="G6" s="12"/>
      <c r="H6" s="12"/>
      <c r="I6" s="15" t="s">
        <v>5</v>
      </c>
      <c r="J6" s="15"/>
    </row>
    <row r="7" spans="1:10" ht="15.75">
      <c r="A7" s="14"/>
      <c r="B7" s="14"/>
      <c r="C7" s="16"/>
      <c r="D7" s="16"/>
      <c r="E7" s="16"/>
      <c r="F7" s="16"/>
      <c r="G7" s="16"/>
      <c r="H7" s="16"/>
      <c r="I7" s="15"/>
      <c r="J7" s="15"/>
    </row>
    <row r="8" spans="1:10" ht="16.5">
      <c r="A8" s="14"/>
      <c r="B8" s="14"/>
      <c r="C8" s="17"/>
      <c r="D8" s="17"/>
      <c r="E8" s="17"/>
      <c r="F8" s="17"/>
      <c r="G8" s="17"/>
      <c r="H8" s="17"/>
      <c r="I8" s="15"/>
      <c r="J8" s="15"/>
    </row>
    <row r="9" spans="1:10" ht="15">
      <c r="A9" s="18"/>
      <c r="B9" s="19" t="s">
        <v>6</v>
      </c>
      <c r="C9" s="20"/>
      <c r="D9" s="21">
        <v>24868.96</v>
      </c>
      <c r="E9" s="21">
        <f>D9+699.55</f>
        <v>25568.51</v>
      </c>
      <c r="F9" s="22">
        <f>E9+4197.3</f>
        <v>29765.809999999998</v>
      </c>
      <c r="G9" s="23" t="s">
        <v>7</v>
      </c>
      <c r="H9" s="22">
        <v>15884.07</v>
      </c>
      <c r="I9" s="24">
        <v>13945.21</v>
      </c>
      <c r="J9" s="24"/>
    </row>
    <row r="10" spans="1:10" ht="15">
      <c r="A10" s="25"/>
      <c r="B10" s="19" t="s">
        <v>8</v>
      </c>
      <c r="C10" s="20"/>
      <c r="D10" s="21">
        <v>3751.17</v>
      </c>
      <c r="E10" s="21">
        <f>D10+0</f>
        <v>3751.17</v>
      </c>
      <c r="F10" s="22">
        <f>E10+636.99</f>
        <v>4388.16</v>
      </c>
      <c r="G10" s="23" t="s">
        <v>9</v>
      </c>
      <c r="H10" s="22">
        <v>3746.42</v>
      </c>
      <c r="I10" s="24">
        <v>2239.25</v>
      </c>
      <c r="J10" s="24"/>
    </row>
    <row r="11" spans="1:10" ht="15">
      <c r="A11" s="26"/>
      <c r="B11" s="27" t="s">
        <v>10</v>
      </c>
      <c r="C11" s="28"/>
      <c r="D11" s="28">
        <v>8260.4</v>
      </c>
      <c r="E11" s="28">
        <f>D11+492.28</f>
        <v>8752.68</v>
      </c>
      <c r="F11" s="28">
        <f>E11+820.59</f>
        <v>9573.27</v>
      </c>
      <c r="G11" s="28" t="s">
        <v>11</v>
      </c>
      <c r="H11" s="28">
        <v>2894.43</v>
      </c>
      <c r="I11" s="24">
        <v>13692.29</v>
      </c>
      <c r="J11" s="24"/>
    </row>
    <row r="12" spans="1:10" ht="15.75">
      <c r="A12" s="29"/>
      <c r="B12" s="27" t="s">
        <v>12</v>
      </c>
      <c r="C12" s="28"/>
      <c r="D12" s="28">
        <v>21499.53</v>
      </c>
      <c r="E12" s="28">
        <f>D12+637.62</f>
        <v>22137.149999999998</v>
      </c>
      <c r="F12" s="28">
        <f>E12+4533.76</f>
        <v>26670.909999999996</v>
      </c>
      <c r="G12" s="28" t="s">
        <v>13</v>
      </c>
      <c r="H12" s="28">
        <v>6699.79</v>
      </c>
      <c r="I12" s="24">
        <v>10747.78</v>
      </c>
      <c r="J12" s="24"/>
    </row>
    <row r="13" spans="1:10" ht="15">
      <c r="A13" s="30"/>
      <c r="B13" s="27" t="s">
        <v>14</v>
      </c>
      <c r="C13" s="28"/>
      <c r="D13" s="28"/>
      <c r="E13" s="28"/>
      <c r="F13" s="28"/>
      <c r="G13" s="28"/>
      <c r="H13" s="28"/>
      <c r="I13" s="24">
        <f>363.05+333.58+331.39+61.46+429.41+149.5</f>
        <v>1668.39</v>
      </c>
      <c r="J13" s="24"/>
    </row>
    <row r="14" spans="1:10" ht="15">
      <c r="A14" s="31" t="s">
        <v>15</v>
      </c>
      <c r="B14" s="31"/>
      <c r="C14" s="32"/>
      <c r="D14" s="33">
        <f>SUM(D9:D12)</f>
        <v>58380.06</v>
      </c>
      <c r="E14" s="33">
        <f>SUM(E9:E12)</f>
        <v>60209.509999999995</v>
      </c>
      <c r="F14" s="33">
        <f>SUM(F9:F12)</f>
        <v>70398.15</v>
      </c>
      <c r="G14" s="34" t="s">
        <v>15</v>
      </c>
      <c r="H14" s="33">
        <f>SUM(H9:H12)</f>
        <v>29224.71</v>
      </c>
      <c r="I14" s="35">
        <f>SUM(I9:J13)</f>
        <v>42292.92</v>
      </c>
      <c r="J14" s="35"/>
    </row>
    <row r="15" spans="1:10" ht="15" customHeight="1">
      <c r="A15" s="14" t="s">
        <v>16</v>
      </c>
      <c r="B15" s="14"/>
      <c r="C15" s="14"/>
      <c r="D15" s="14"/>
      <c r="E15" s="14"/>
      <c r="F15" s="14"/>
      <c r="G15" s="14"/>
      <c r="H15" s="14"/>
      <c r="I15" s="15" t="s">
        <v>5</v>
      </c>
      <c r="J15" s="15"/>
    </row>
    <row r="16" spans="1:10" ht="15">
      <c r="A16" s="14"/>
      <c r="B16" s="14"/>
      <c r="C16" s="14"/>
      <c r="D16" s="14"/>
      <c r="E16" s="14"/>
      <c r="F16" s="14"/>
      <c r="G16" s="14"/>
      <c r="H16" s="14"/>
      <c r="I16" s="15"/>
      <c r="J16" s="15"/>
    </row>
    <row r="17" spans="1:10" ht="15">
      <c r="A17" s="14"/>
      <c r="B17" s="14"/>
      <c r="C17" s="14"/>
      <c r="D17" s="14"/>
      <c r="E17" s="14"/>
      <c r="F17" s="14"/>
      <c r="G17" s="14"/>
      <c r="H17" s="14"/>
      <c r="I17" s="15"/>
      <c r="J17" s="15"/>
    </row>
    <row r="18" spans="1:10" ht="15">
      <c r="A18" s="36"/>
      <c r="B18" s="37" t="s">
        <v>17</v>
      </c>
      <c r="C18" s="38"/>
      <c r="D18" s="39">
        <v>227.8</v>
      </c>
      <c r="E18" s="39">
        <v>227.8</v>
      </c>
      <c r="F18" s="39">
        <v>227.8</v>
      </c>
      <c r="G18" s="40" t="s">
        <v>18</v>
      </c>
      <c r="H18" s="39"/>
      <c r="I18" s="24">
        <v>0</v>
      </c>
      <c r="J18" s="24"/>
    </row>
    <row r="19" spans="1:10" ht="15">
      <c r="A19" s="36"/>
      <c r="B19" s="37" t="s">
        <v>19</v>
      </c>
      <c r="C19" s="38"/>
      <c r="D19" s="39"/>
      <c r="E19" s="39"/>
      <c r="F19" s="39"/>
      <c r="G19" s="40"/>
      <c r="H19" s="39"/>
      <c r="I19" s="24">
        <f>224+12+221.4+188.35+142.1</f>
        <v>787.85</v>
      </c>
      <c r="J19" s="24"/>
    </row>
    <row r="20" spans="1:10" ht="15">
      <c r="A20" s="36"/>
      <c r="B20" s="37" t="s">
        <v>20</v>
      </c>
      <c r="C20" s="32"/>
      <c r="D20" s="41"/>
      <c r="E20" s="42"/>
      <c r="F20" s="43"/>
      <c r="G20" s="44" t="s">
        <v>21</v>
      </c>
      <c r="H20" s="43"/>
      <c r="I20" s="24">
        <v>0</v>
      </c>
      <c r="J20" s="24"/>
    </row>
    <row r="21" spans="1:10" ht="15">
      <c r="A21" s="31" t="s">
        <v>22</v>
      </c>
      <c r="B21" s="31"/>
      <c r="C21" s="32"/>
      <c r="D21" s="33">
        <f>SUM(D18:D20)</f>
        <v>227.8</v>
      </c>
      <c r="E21" s="33">
        <f>SUM(E18:E20)</f>
        <v>227.8</v>
      </c>
      <c r="F21" s="33">
        <f>SUM(F18:F20)</f>
        <v>227.8</v>
      </c>
      <c r="G21" s="34" t="s">
        <v>23</v>
      </c>
      <c r="H21" s="33">
        <f>SUM(H18:H18)</f>
        <v>0</v>
      </c>
      <c r="I21" s="35">
        <f>SUM(I18:J20)</f>
        <v>787.85</v>
      </c>
      <c r="J21" s="35"/>
    </row>
    <row r="22" spans="1:10" ht="15" customHeight="1">
      <c r="A22" s="45" t="s">
        <v>24</v>
      </c>
      <c r="B22" s="45"/>
      <c r="C22" s="32"/>
      <c r="D22" s="46">
        <f>SUM(D14+D21)</f>
        <v>58607.86</v>
      </c>
      <c r="E22" s="46">
        <f>SUM(E14+E21)</f>
        <v>60437.31</v>
      </c>
      <c r="F22" s="47">
        <f>F14+F21</f>
        <v>70625.95</v>
      </c>
      <c r="G22" s="48" t="s">
        <v>25</v>
      </c>
      <c r="H22" s="47">
        <f>H14+H21</f>
        <v>29224.71</v>
      </c>
      <c r="I22" s="49">
        <f>I14+I21</f>
        <v>43080.77</v>
      </c>
      <c r="J22" s="49"/>
    </row>
    <row r="23" spans="1:10" ht="35.25" customHeight="1">
      <c r="A23" s="45"/>
      <c r="B23" s="45"/>
      <c r="C23" s="50"/>
      <c r="D23" s="51"/>
      <c r="E23" s="52"/>
      <c r="F23" s="51"/>
      <c r="G23" s="51"/>
      <c r="H23" s="51"/>
      <c r="I23" s="49"/>
      <c r="J23" s="49"/>
    </row>
    <row r="24" ht="15.75"/>
  </sheetData>
  <sheetProtection selectLockedCells="1" selectUnlockedCells="1"/>
  <mergeCells count="25">
    <mergeCell ref="A3:J3"/>
    <mergeCell ref="I4:J4"/>
    <mergeCell ref="I5:J5"/>
    <mergeCell ref="A6:B8"/>
    <mergeCell ref="I6:J8"/>
    <mergeCell ref="I9:J9"/>
    <mergeCell ref="I10:J10"/>
    <mergeCell ref="I11:J11"/>
    <mergeCell ref="I12:J12"/>
    <mergeCell ref="I13:J13"/>
    <mergeCell ref="A14:B14"/>
    <mergeCell ref="I14:J14"/>
    <mergeCell ref="A15:B17"/>
    <mergeCell ref="C15:D17"/>
    <mergeCell ref="E15:F17"/>
    <mergeCell ref="G15:H17"/>
    <mergeCell ref="I15:J17"/>
    <mergeCell ref="A18:A20"/>
    <mergeCell ref="I18:J18"/>
    <mergeCell ref="I19:J19"/>
    <mergeCell ref="I20:J20"/>
    <mergeCell ref="A21:B21"/>
    <mergeCell ref="I21:J21"/>
    <mergeCell ref="A22:B23"/>
    <mergeCell ref="I22:J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Campanella Maria Elisa</dc:creator>
  <cp:keywords/>
  <dc:description/>
  <cp:lastModifiedBy/>
  <dcterms:created xsi:type="dcterms:W3CDTF">2017-01-17T10:42:43Z</dcterms:created>
  <dcterms:modified xsi:type="dcterms:W3CDTF">2017-01-17T15:25:18Z</dcterms:modified>
  <cp:category/>
  <cp:version/>
  <cp:contentType/>
  <cp:contentStatus/>
  <cp:revision>1</cp:revision>
</cp:coreProperties>
</file>